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65" yWindow="1470" windowWidth="11970" windowHeight="3240" activeTab="0"/>
  </bookViews>
  <sheets>
    <sheet name="PAA PORTO MAUA" sheetId="1" r:id="rId1"/>
  </sheets>
  <definedNames>
    <definedName name="_xlnm.Print_Area" localSheetId="0">'PAA PORTO MAUA'!$A$1:$H$395</definedName>
    <definedName name="_xlnm.Print_Titles" localSheetId="0">'PAA PORTO MAUA'!$9:$10</definedName>
  </definedNames>
  <calcPr fullCalcOnLoad="1"/>
</workbook>
</file>

<file path=xl/sharedStrings.xml><?xml version="1.0" encoding="utf-8"?>
<sst xmlns="http://schemas.openxmlformats.org/spreadsheetml/2006/main" count="1018" uniqueCount="577">
  <si>
    <t>2.2.11</t>
  </si>
  <si>
    <t>2.2.12</t>
  </si>
  <si>
    <t>2.2.13</t>
  </si>
  <si>
    <t>Porta-cartazes:</t>
  </si>
  <si>
    <t>COMPLEMENTOS/DIVERSOS</t>
  </si>
  <si>
    <t>FORROS</t>
  </si>
  <si>
    <t xml:space="preserve">    - Esmalte sintético s/ emassamento</t>
  </si>
  <si>
    <t>Passa objetos</t>
  </si>
  <si>
    <t>Passa objetos de acrílico</t>
  </si>
  <si>
    <t>1.1</t>
  </si>
  <si>
    <t>PLANILHA DE ORÇAMENTOS - COMPRA DE MATERIAIS E/OU SERVIÇOS</t>
  </si>
  <si>
    <t>ITEM</t>
  </si>
  <si>
    <t>DESCRIÇÃO</t>
  </si>
  <si>
    <t>PREÇO UNITÁRIO</t>
  </si>
  <si>
    <t>PREÇO TOTAL</t>
  </si>
  <si>
    <t>MATERIAL</t>
  </si>
  <si>
    <t>MÃO DE OBRA</t>
  </si>
  <si>
    <t>1.0</t>
  </si>
  <si>
    <t>m²</t>
  </si>
  <si>
    <t>un</t>
  </si>
  <si>
    <t>I</t>
  </si>
  <si>
    <t>SUBTOTAL OBRAS CIVIS</t>
  </si>
  <si>
    <t>II</t>
  </si>
  <si>
    <t>m</t>
  </si>
  <si>
    <t>2.1</t>
  </si>
  <si>
    <t>1.2</t>
  </si>
  <si>
    <t>1.3</t>
  </si>
  <si>
    <t>1.4</t>
  </si>
  <si>
    <t>2.2</t>
  </si>
  <si>
    <t xml:space="preserve"> </t>
  </si>
  <si>
    <t>III</t>
  </si>
  <si>
    <t>x,xx</t>
  </si>
  <si>
    <t>TOTAL GERAL</t>
  </si>
  <si>
    <t>2.3</t>
  </si>
  <si>
    <t>PROGRAMAÇÃO VISUAL INTERNA</t>
  </si>
  <si>
    <t>m³</t>
  </si>
  <si>
    <t>PINTURA</t>
  </si>
  <si>
    <t>3.1</t>
  </si>
  <si>
    <t>4.1</t>
  </si>
  <si>
    <t>5.1</t>
  </si>
  <si>
    <t>6.1</t>
  </si>
  <si>
    <t>7.1</t>
  </si>
  <si>
    <t>7.2</t>
  </si>
  <si>
    <t>8.1</t>
  </si>
  <si>
    <t>9.1</t>
  </si>
  <si>
    <r>
      <t xml:space="preserve">6. ANEXOS: </t>
    </r>
    <r>
      <rPr>
        <sz val="9"/>
        <rFont val="MS Sans Serif"/>
        <family val="2"/>
      </rPr>
      <t xml:space="preserve">Plantas/memoriais descritivos deverão ser adquiridos na PORTOPLOT, Rua Francisco Ferrer, 272 - Rio Branco - P.Alegre, f:(51)30194263 / 84557640, e-mail:portoplot@portoplot.com.br </t>
    </r>
  </si>
  <si>
    <t>QUANT.</t>
  </si>
  <si>
    <t>UNID.</t>
  </si>
  <si>
    <t xml:space="preserve"> OBRAS CIVIS</t>
  </si>
  <si>
    <t xml:space="preserve"> INSTALAÇÕES PROVISÓRIAS</t>
  </si>
  <si>
    <t>Placa de obra</t>
  </si>
  <si>
    <t xml:space="preserve">" as built" </t>
  </si>
  <si>
    <t>conj.</t>
  </si>
  <si>
    <t xml:space="preserve"> SERVIÇOS PRELIMINARES</t>
  </si>
  <si>
    <t>Demolição</t>
  </si>
  <si>
    <t>2.1.1</t>
  </si>
  <si>
    <t>2.1.2</t>
  </si>
  <si>
    <t>2.1.3</t>
  </si>
  <si>
    <t>2.1.4</t>
  </si>
  <si>
    <t>2.1.5</t>
  </si>
  <si>
    <t>2.2.1</t>
  </si>
  <si>
    <t>2.2.2</t>
  </si>
  <si>
    <t>2.2.3</t>
  </si>
  <si>
    <t>2.2.4</t>
  </si>
  <si>
    <t>2.2.5</t>
  </si>
  <si>
    <t>2.2.6</t>
  </si>
  <si>
    <t>2.2.7</t>
  </si>
  <si>
    <t>2.2.8</t>
  </si>
  <si>
    <t>2.2.9</t>
  </si>
  <si>
    <t>2.2.10</t>
  </si>
  <si>
    <t>conj</t>
  </si>
  <si>
    <t>Retirada de entulho</t>
  </si>
  <si>
    <t>Forros:</t>
  </si>
  <si>
    <t>PAVIMENTAÇÕES</t>
  </si>
  <si>
    <t>Pisos:</t>
  </si>
  <si>
    <t>REVESTIMENTOS</t>
  </si>
  <si>
    <t xml:space="preserve">      - chapisco</t>
  </si>
  <si>
    <t xml:space="preserve">      - emboço</t>
  </si>
  <si>
    <t xml:space="preserve">      - reboco</t>
  </si>
  <si>
    <t>ESQUADRIAS E ELEMENTOS METALICOS</t>
  </si>
  <si>
    <t>xxx</t>
  </si>
  <si>
    <t>FERRAGENS</t>
  </si>
  <si>
    <t>Vidro temperado</t>
  </si>
  <si>
    <t>Ferragem completa para  porta de abrir de vidro temperado</t>
  </si>
  <si>
    <t>Mola hidraulica de piso</t>
  </si>
  <si>
    <t>Puxador duplo tipo alça</t>
  </si>
  <si>
    <t xml:space="preserve">conj </t>
  </si>
  <si>
    <t>LIMPEZA</t>
  </si>
  <si>
    <t>Limpeza permanente da obra</t>
  </si>
  <si>
    <t>Limpeza final da obra</t>
  </si>
  <si>
    <t xml:space="preserve">PROGRAMAÇÃO VISUAL </t>
  </si>
  <si>
    <t>PROGRAMAÇÃO VISUAL EXTERNA</t>
  </si>
  <si>
    <t>SUBTOTAL PROGRAMAÇÃO VISUAL</t>
  </si>
  <si>
    <t>IV</t>
  </si>
  <si>
    <t>INTERIORES</t>
  </si>
  <si>
    <t>DIVISÓRIAS E PAINÉIS:</t>
  </si>
  <si>
    <t>Divisórias leves</t>
  </si>
  <si>
    <t>1.1.1</t>
  </si>
  <si>
    <t>SUBTOTAL INTERIORES</t>
  </si>
  <si>
    <t>V</t>
  </si>
  <si>
    <t>Adesivos:</t>
  </si>
  <si>
    <t>Ambiente acessível 15cmx15cm</t>
  </si>
  <si>
    <t>Placas de acrílico, conforme projeto anexo</t>
  </si>
  <si>
    <t xml:space="preserve">Atendimento agência e autoatendimento, com braile, no pórtico, 30cmx17,50cm </t>
  </si>
  <si>
    <t>Instruções para sair após 22h, no pórtico, 24cmx13cm, colada</t>
  </si>
  <si>
    <t>Retire sua senha aqui, 24cmx13cm, colada</t>
  </si>
  <si>
    <t>Sanitário Feminino, 15cmx15cm, colada</t>
  </si>
  <si>
    <t>Em braile: Mulher, 15cmx7cm, colada</t>
  </si>
  <si>
    <t>Em braile: unissex, 15cmx7cm, colada</t>
  </si>
  <si>
    <t>Plataforma de atendimento, 52cmx14cm, suspensa</t>
  </si>
  <si>
    <t xml:space="preserve">Banrisul </t>
  </si>
  <si>
    <t>5.1.1</t>
  </si>
  <si>
    <t>5.1.2</t>
  </si>
  <si>
    <t>2.2.14</t>
  </si>
  <si>
    <t>INSTALAÇÕES DE AR CONDICIONADO</t>
  </si>
  <si>
    <t>4.2</t>
  </si>
  <si>
    <t>SUBTOTAL INSTALAÇÕES DE AR CONDICIONADO</t>
  </si>
  <si>
    <t xml:space="preserve">      -  Pórtico Banrisul Eletrônico em chapa galvanizada vazada, com logomarca em acrílico conforme projeto e memorial. </t>
  </si>
  <si>
    <t>PAREDES</t>
  </si>
  <si>
    <t>MOBILIÁRIO COPA</t>
  </si>
  <si>
    <t>3.2</t>
  </si>
  <si>
    <t>3.3</t>
  </si>
  <si>
    <t>tampo em inox com cuba e espelho 120,0 x 52,0cm</t>
  </si>
  <si>
    <t>Balcão com 3 portas e 3 gavetas branco</t>
  </si>
  <si>
    <t>armario aéreo com 3 portas branco 120,0 x 50,0 x 30,0cm</t>
  </si>
  <si>
    <t>Aço:</t>
  </si>
  <si>
    <t>8.2.1</t>
  </si>
  <si>
    <t>8.2.2</t>
  </si>
  <si>
    <t>9.2</t>
  </si>
  <si>
    <t xml:space="preserve">         - esquadria aluminio anodizado cor branca com grade</t>
  </si>
  <si>
    <t xml:space="preserve">         - esquadria aluminio anodizado cor branca sem grade</t>
  </si>
  <si>
    <t xml:space="preserve">         - porta em aluminio anodizado cor branca completa -  abrir</t>
  </si>
  <si>
    <t>INSTALAÇÕES HIDROSSANITÁRIAS</t>
  </si>
  <si>
    <t>APARELHOS SANITÁRIOS</t>
  </si>
  <si>
    <t>papeleira louça embutida</t>
  </si>
  <si>
    <t xml:space="preserve">saboneteira </t>
  </si>
  <si>
    <t>toalheiro p/ papel toalha</t>
  </si>
  <si>
    <t>METAIS SANITÁRIOS</t>
  </si>
  <si>
    <t>SUBTOTAL INSTALAÇÕES HIDROSSANITÁRIAS</t>
  </si>
  <si>
    <t>torneira para copa</t>
  </si>
  <si>
    <t>1.1.2</t>
  </si>
  <si>
    <t>Privativo para funcionários, 52,5cmx14cm, colada</t>
  </si>
  <si>
    <t>Arquivo, 52,5cmx14cm, colada</t>
  </si>
  <si>
    <t>No break, 52,5cmx14cm, colada</t>
  </si>
  <si>
    <t>Caixas atendimento por senha, 52cmx14cm, suspensa</t>
  </si>
  <si>
    <t>Sanitário  Masculino/acessível, 24cmx15cm, colada</t>
  </si>
  <si>
    <t>4.3</t>
  </si>
  <si>
    <t>Horário Atendimento agência 100cmx10cm</t>
  </si>
  <si>
    <t>Horário Autoatendimento 100cmx10cm</t>
  </si>
  <si>
    <t>1.1.3</t>
  </si>
  <si>
    <t>5.1.3</t>
  </si>
  <si>
    <t>Lixeiras</t>
  </si>
  <si>
    <t>VI</t>
  </si>
  <si>
    <t>10.1</t>
  </si>
  <si>
    <t>10.2</t>
  </si>
  <si>
    <t>4.1.1</t>
  </si>
  <si>
    <t>4.1.2</t>
  </si>
  <si>
    <t>6.2</t>
  </si>
  <si>
    <t>6.3</t>
  </si>
  <si>
    <t>6.4</t>
  </si>
  <si>
    <t>8.2.3</t>
  </si>
  <si>
    <t>SALA DE AUTO-ATENDIMENTO / FACHADA</t>
  </si>
  <si>
    <t>SUBTOTAL SALA DE AUTO-ATENDIMENTO / FACHADA</t>
  </si>
  <si>
    <t>XI</t>
  </si>
  <si>
    <t xml:space="preserve">       - alvenaria para emutimento de tuulações</t>
  </si>
  <si>
    <t xml:space="preserve">       - tijolo furado (6 furos) 15cm - recomposição</t>
  </si>
  <si>
    <t>4.1.3</t>
  </si>
  <si>
    <t xml:space="preserve">       - placa cimento amarelo alerta 40,0cm x40,0cm - EXTERNO</t>
  </si>
  <si>
    <t xml:space="preserve">       - placa emborrachado azul alerta 25,0cm x25,0cm - INTERNO</t>
  </si>
  <si>
    <t xml:space="preserve">       - placa emborrachado azul direcional 25,0cm x25,0cm - INTERNO</t>
  </si>
  <si>
    <t xml:space="preserve">      - Vidro temperado fixo e porta</t>
  </si>
  <si>
    <t>7.1.1</t>
  </si>
  <si>
    <t>9.3</t>
  </si>
  <si>
    <t>9.4</t>
  </si>
  <si>
    <t>9.6</t>
  </si>
  <si>
    <t>9.7</t>
  </si>
  <si>
    <t>7.1.2</t>
  </si>
  <si>
    <t>2.1.6</t>
  </si>
  <si>
    <t>2.1.7</t>
  </si>
  <si>
    <t>Equipamentos de saque</t>
  </si>
  <si>
    <t>Equipamentos de saque PPNE</t>
  </si>
  <si>
    <t>Atendiemento preferencial, 52cmx14cm, suspensa</t>
  </si>
  <si>
    <t>copa, 52,5cmx14cm, colada</t>
  </si>
  <si>
    <t xml:space="preserve">       - painel UV cor branco, montantes e rodapés simples, de aço prata natural</t>
  </si>
  <si>
    <t>INCÊNDIO</t>
  </si>
  <si>
    <t>Extintor de incêndio  AP - 10l</t>
  </si>
  <si>
    <t>Extintor de incêndio  CO2 - 6kg</t>
  </si>
  <si>
    <t>Placa advertência "PROIBIDO FUMAR", conforme NBR 13.433</t>
  </si>
  <si>
    <t>SUBTOTAL INCENDIO</t>
  </si>
  <si>
    <t>Retirada</t>
  </si>
  <si>
    <t xml:space="preserve">       - azulejos</t>
  </si>
  <si>
    <t>2.4</t>
  </si>
  <si>
    <t>2.5</t>
  </si>
  <si>
    <t>2.6</t>
  </si>
  <si>
    <t>2.7</t>
  </si>
  <si>
    <t>2.8</t>
  </si>
  <si>
    <t>2.9</t>
  </si>
  <si>
    <t xml:space="preserve">       - remoção de instalações hidraulicas desativadas</t>
  </si>
  <si>
    <t xml:space="preserve">       - vaso sanitário completo</t>
  </si>
  <si>
    <t xml:space="preserve">       - acessórios sanitários</t>
  </si>
  <si>
    <t xml:space="preserve">        - esquadria madeira existente - PR</t>
  </si>
  <si>
    <t>Projeto Hidráulico e Esgoto</t>
  </si>
  <si>
    <t>2.3.1</t>
  </si>
  <si>
    <t xml:space="preserve">      - Painel de gesso acartonado - duas faces c/uma chapa de cada lado - 10cm </t>
  </si>
  <si>
    <t>Soleira em basalto tear polido</t>
  </si>
  <si>
    <t xml:space="preserve">      - azulejo ( 20cmx20cm, liso, brilhante, cor branco)</t>
  </si>
  <si>
    <t>Madeira:</t>
  </si>
  <si>
    <t xml:space="preserve">         - PM 01 , PM01' - 90cmx210cm - 01 folha - abrir</t>
  </si>
  <si>
    <t xml:space="preserve">         - PM 02 - 80cmx210cm - 01 folha - abrir</t>
  </si>
  <si>
    <t>Porta de madeira</t>
  </si>
  <si>
    <t>8.1.1</t>
  </si>
  <si>
    <t xml:space="preserve"> interna de abrir tipo alavanca - 01 folha</t>
  </si>
  <si>
    <t xml:space="preserve">    - Esmalte sintético c/ emassamento sobre madeira </t>
  </si>
  <si>
    <t xml:space="preserve">      - esmalte sobre ferro com fundo antiferruginoso </t>
  </si>
  <si>
    <t xml:space="preserve">      - esmalte sobre ferro sem fundo antiferruginoso </t>
  </si>
  <si>
    <t>Esquadria Auto Atendimento</t>
  </si>
  <si>
    <t>Fachada</t>
  </si>
  <si>
    <t>1.2.1</t>
  </si>
  <si>
    <t>1.1.4</t>
  </si>
  <si>
    <t>1.1.5</t>
  </si>
  <si>
    <t>ACESSÓRIOS DE DEFICIENTES</t>
  </si>
  <si>
    <t xml:space="preserve">         - barra 45,0cm aço inox</t>
  </si>
  <si>
    <t xml:space="preserve">         - barra 80,0cm aço inox</t>
  </si>
  <si>
    <t xml:space="preserve">         - chapa para porta em aço inox</t>
  </si>
  <si>
    <t xml:space="preserve">         - espelho cristal 50,0cm x 100,0cm</t>
  </si>
  <si>
    <t>vaso sanitario c/asento sanit.completo - linha confort - DECA</t>
  </si>
  <si>
    <t>1.6</t>
  </si>
  <si>
    <t>caixa de descarga de embutir</t>
  </si>
  <si>
    <t>torneira decamatic para sanitario</t>
  </si>
  <si>
    <t>REDE DE ÁGUA FRIA</t>
  </si>
  <si>
    <t>REDE DE ESGOTO CLOACAL</t>
  </si>
  <si>
    <t>Drenagem para aparelhos de ar condicionado</t>
  </si>
  <si>
    <t xml:space="preserve">       - pia com coluna completa</t>
  </si>
  <si>
    <t>Lavatório de canto linha Master com sifão cromado- DECA</t>
  </si>
  <si>
    <t>1.7</t>
  </si>
  <si>
    <t>1.8</t>
  </si>
  <si>
    <t>1.9</t>
  </si>
  <si>
    <t>1.10</t>
  </si>
  <si>
    <t>1.11</t>
  </si>
  <si>
    <t xml:space="preserve">         - PF 01 - Porta caixa forte 90x210cm sem chapa de revestimento, somente grade- completa com ferragens</t>
  </si>
  <si>
    <t>Ventilação para caixa forte - 08 orifícios</t>
  </si>
  <si>
    <r>
      <t xml:space="preserve">2. ENDEREÇO DE EXECUÇÃO/ENTREGA: </t>
    </r>
    <r>
      <rPr>
        <sz val="9"/>
        <rFont val="MS Sans Serif"/>
        <family val="2"/>
      </rPr>
      <t>rua Uruguai , 182 - Porto Maua/RS</t>
    </r>
  </si>
  <si>
    <t xml:space="preserve">      -  piso placa de cimento para colocação de piso tatil externo</t>
  </si>
  <si>
    <t xml:space="preserve">       - PVC lamina de 10,0cm e estrutura de fixação em madeira para forro e fechamento lateral</t>
  </si>
  <si>
    <t>5.2</t>
  </si>
  <si>
    <t>7.2.1.</t>
  </si>
  <si>
    <t>7.3</t>
  </si>
  <si>
    <t>7.3.1</t>
  </si>
  <si>
    <t>8.2</t>
  </si>
  <si>
    <t>1.1.6</t>
  </si>
  <si>
    <t>Película adesiva jateada</t>
  </si>
  <si>
    <t>Testeira D3, medindo 265X54X11,2cm, em chapa galvanizada vazada, com logomarca em acrílico conforme projeto e memorial Padrão Banrisul</t>
  </si>
  <si>
    <t xml:space="preserve">       - portas divisória 80x210cm montantes e rodapés simples, de aço prata natural c/ferragem completa tipo alavanca .</t>
  </si>
  <si>
    <t xml:space="preserve">Instalações de agua para sanitario ppne e copa </t>
  </si>
  <si>
    <t>Instalações de esgoto completa para sanitario ppne e copa</t>
  </si>
  <si>
    <t>9.5</t>
  </si>
  <si>
    <t>1.5</t>
  </si>
  <si>
    <t>1.</t>
  </si>
  <si>
    <t>kg</t>
  </si>
  <si>
    <t>pç</t>
  </si>
  <si>
    <t>Veneziana indevassável em alumínio, com dupla moldura, 500x500mm</t>
  </si>
  <si>
    <t>Acessórios diversos</t>
  </si>
  <si>
    <t>vb</t>
  </si>
  <si>
    <t>2</t>
  </si>
  <si>
    <t>Rede Frigorígena, Interligações Elétricas e Dreno</t>
  </si>
  <si>
    <t>Tubo flexível de borracha elastomérica, para isolameto térmico da tubulação de cobre, com fita black-out, diâmetro interno 1/4", espessura 13,0 mm</t>
  </si>
  <si>
    <t>Tubo flexível de borracha elastomérica, para isolameto térmico da tubulação de cobre, com fita black-out, diâmetro interno 3/8", espessura 13,0 mm</t>
  </si>
  <si>
    <t>Tubo flexível de borracha elastomérica, para isolameto térmico da tubulação de cobre, com fita black-out, diâmetro interno 5/8", espessura 13,0 mm</t>
  </si>
  <si>
    <t>Tubo flexível de borracha elastomérica, para isolameto térmico da tubulação de cobre, com fita black-out, diâmetro interno 3/4", espessura 13,0 mm</t>
  </si>
  <si>
    <t>Tubo de cobre sem costura, ø1/4", com acessórios</t>
  </si>
  <si>
    <t>Tubo de cobre sem costura, ø3/8", com acessórios</t>
  </si>
  <si>
    <t>Tubo de cobre sem costura, ø5/8", com acessórios</t>
  </si>
  <si>
    <t>Tubo de cobre sem costura, ø3/4", com acessórios</t>
  </si>
  <si>
    <t>Interligação elétrica entre unidades evaporadoras e condensadoras</t>
  </si>
  <si>
    <t>2.10</t>
  </si>
  <si>
    <t>Nitrogênio para pressurização dos sistemas para teste de vazamento</t>
  </si>
  <si>
    <t>m3</t>
  </si>
  <si>
    <t>2.11</t>
  </si>
  <si>
    <t>Unidades de Ventilação</t>
  </si>
  <si>
    <t>Exaustor axial equipado com tela de proteção externa, 1500 m3/h, motor 6 pólos, monofásico</t>
  </si>
  <si>
    <t>Unidades Condicionadoras e Instalação</t>
  </si>
  <si>
    <t>Unidade condicionadora tipo mini split, evaporadora built in, com controle remoto sem fio, ciclo reverso, capacidade nominal 18.000 Btu/h</t>
  </si>
  <si>
    <t>Unidade condicionadora tipo mini split, evaporadora piso teto, controle sem fio, ciclo reverso, capacidade nominal 36.000 Btu/h</t>
  </si>
  <si>
    <t>Suporte para condensadora em perfil "U".</t>
  </si>
  <si>
    <t>cj</t>
  </si>
  <si>
    <t>Componentes Elétricos</t>
  </si>
  <si>
    <t>Cabo PP</t>
  </si>
  <si>
    <t>Extintor de incêndio  PQS - 6 kg - existente</t>
  </si>
  <si>
    <t>ENTRADA DE ENERGIA, DADOS E TELECOM</t>
  </si>
  <si>
    <t xml:space="preserve">          - ø 50mm. 2"</t>
  </si>
  <si>
    <t>Caixa de inspeção terra em PVC Ø 300mm x 400mm com tampa de ferro</t>
  </si>
  <si>
    <t>Haste de aterramento cobreada Ø 5/8" x 2,40m alta camada</t>
  </si>
  <si>
    <t>Conector para junção haste-cabo</t>
  </si>
  <si>
    <t>Cordoalha de cobre nú #10mm2 (aterramento CD-BK) e acessórios de fixação</t>
  </si>
  <si>
    <t>PTR Bloco BLE 02 e Roldana isoladora de porcelana c/2 cavidades com suporte p/cab telefonico padrão Concessionária</t>
  </si>
  <si>
    <t xml:space="preserve">MONTAGEM DOS QUADROS DE DISTRIBUIÇÃO E CABOS ELÉTRICOS: </t>
  </si>
  <si>
    <t>Mini Disjuntores - 4,5 kA em 220V</t>
  </si>
  <si>
    <t xml:space="preserve">            - 1x16A</t>
  </si>
  <si>
    <t xml:space="preserve">            - 1x20A</t>
  </si>
  <si>
    <t>Mini Disjuntores -10kA em 380V</t>
  </si>
  <si>
    <t xml:space="preserve">           - 3x16A</t>
  </si>
  <si>
    <t xml:space="preserve">           - 3x32A</t>
  </si>
  <si>
    <t>Disjuntores Caixa Moldada -10kA em 380V</t>
  </si>
  <si>
    <t xml:space="preserve">           - 3x40A</t>
  </si>
  <si>
    <t>Eletroduto de pvc rigido diametro 25mm (1") - aterramento CD-BK</t>
  </si>
  <si>
    <t xml:space="preserve">Dispositivo IDR 25A Bipolar sensibilidade 30mA </t>
  </si>
  <si>
    <t>2.12</t>
  </si>
  <si>
    <t>PONTOS DE LUZ /TOMADAS e AR CONDICIONADO</t>
  </si>
  <si>
    <t>Luminária redonda de SOBREPOR para lampada PL 2x26W - Completa</t>
  </si>
  <si>
    <t>Sensor de presença direcional  c/retardo 10 min, 220V/127V, 250VA</t>
  </si>
  <si>
    <t>3.4</t>
  </si>
  <si>
    <t>Sensor de presença omnidirecional  c/retardo 10 min, 220V/127V, 250VA</t>
  </si>
  <si>
    <t>3.5</t>
  </si>
  <si>
    <t>3.6</t>
  </si>
  <si>
    <t>Conjunto Plugs Macho/Femea 2P+T 10A/250V NBR 14136  (ligação luminária-reator)</t>
  </si>
  <si>
    <t>3.7</t>
  </si>
  <si>
    <t>3.8</t>
  </si>
  <si>
    <t>Espelho de pvc 4x2" (100x50mm) ou de alumínio p/condulete diam. 20mm com:</t>
  </si>
  <si>
    <t xml:space="preserve">          - interruptor simples.</t>
  </si>
  <si>
    <t xml:space="preserve">          - interruptor duplo.</t>
  </si>
  <si>
    <t xml:space="preserve">          - interruptor triplo.</t>
  </si>
  <si>
    <t xml:space="preserve">          - tomada 2P+T 20A/250V NBR 14136 (azul)</t>
  </si>
  <si>
    <t xml:space="preserve">          - tomada 2P+T 20A/250V NBR 14136 (vermelha)</t>
  </si>
  <si>
    <t xml:space="preserve">          - tomada 2P+T 20A/250V NBR 14136 (azul) com interruptor simples</t>
  </si>
  <si>
    <t>3.9</t>
  </si>
  <si>
    <t>3.10</t>
  </si>
  <si>
    <t>3.11</t>
  </si>
  <si>
    <t xml:space="preserve">          - ø 20mm. 3/4"</t>
  </si>
  <si>
    <t>3.12</t>
  </si>
  <si>
    <t>3.13</t>
  </si>
  <si>
    <t>Tampa para eletrocalha 100mm</t>
  </si>
  <si>
    <t>3.14</t>
  </si>
  <si>
    <t xml:space="preserve">Suporte suspensão para eletrocalha 100x50mm </t>
  </si>
  <si>
    <t>3.15</t>
  </si>
  <si>
    <t>Curva Vertical descida/subida p/ eletrocalha 100x50mm</t>
  </si>
  <si>
    <t>3.16</t>
  </si>
  <si>
    <t xml:space="preserve">TE horizontal p/eletrocalha 100x50mm </t>
  </si>
  <si>
    <t>3.17</t>
  </si>
  <si>
    <t>Flange p/quadro p/eletrocalha 100x50mm</t>
  </si>
  <si>
    <t>3.18</t>
  </si>
  <si>
    <t>Vergalhão rosca total 1/4"</t>
  </si>
  <si>
    <t>3.19</t>
  </si>
  <si>
    <t>Chumbador rosca interna 1/4"</t>
  </si>
  <si>
    <t>3.20</t>
  </si>
  <si>
    <t>Parafusos, porcas e arruelas para perfilados/eletrocalha</t>
  </si>
  <si>
    <t>3.21</t>
  </si>
  <si>
    <t xml:space="preserve">Perfilado 38x38mm </t>
  </si>
  <si>
    <t>3.22</t>
  </si>
  <si>
    <t>Base c/ 4 furos fixação externa p/perfilado 38x38mm</t>
  </si>
  <si>
    <t xml:space="preserve"> un</t>
  </si>
  <si>
    <t>3.23</t>
  </si>
  <si>
    <t xml:space="preserve">Emendas Internas ("I", "L") para perfilado 38x38mm  </t>
  </si>
  <si>
    <t>3.24</t>
  </si>
  <si>
    <t xml:space="preserve">Emendas "T" e cruzeta para perfilado 38x38mm  </t>
  </si>
  <si>
    <t>3.25</t>
  </si>
  <si>
    <t xml:space="preserve">Timer Programador Horário 1 NA 16A (Cash-Timer: T2-Ilum SAA e T3-Luminoso e Pórtico) </t>
  </si>
  <si>
    <t>3.26</t>
  </si>
  <si>
    <t>Mini Contactora Tripolar WEG, Siemens ou similar 23 A (Cash-Timer: Ilum SAA e Luminoso e Pórtico)</t>
  </si>
  <si>
    <t>3.27</t>
  </si>
  <si>
    <t>Mini Contactora Tripolar WEG, Siemens ou similar 40 A (QGD: AC da SAA)</t>
  </si>
  <si>
    <t>3.28</t>
  </si>
  <si>
    <t>3.29</t>
  </si>
  <si>
    <t>3.30</t>
  </si>
  <si>
    <t>Exaustor uso industrial embutido parede 350W-127/220V (SALA AUTOMAÇÃO)</t>
  </si>
  <si>
    <t>3.31</t>
  </si>
  <si>
    <t xml:space="preserve">Controle termostato para exaustor </t>
  </si>
  <si>
    <t>INSTALAÇÕES DE ILUMINAÇÃO/SINALIZAÇÂO DE EMERGÊNCIA</t>
  </si>
  <si>
    <t>Módulo Autonomo de emergência 2X55W c/bateria p/2horas c/ suporte metalico p/ fixação</t>
  </si>
  <si>
    <t>Módulo Autonomo de emergência 2X20W c/bateria p/2horas c/ suporte metalico p/ fixação</t>
  </si>
  <si>
    <t>Bloco Autonomo de emergência 1x9W c/bateria p/2horas com indicador de SAIDA ou SAIDA EMERGÊNCIA</t>
  </si>
  <si>
    <t>SUBTOTAL ELÉTRICO:</t>
  </si>
  <si>
    <t>INSTALAÇÕES ELÉTRICAS</t>
  </si>
  <si>
    <t>Centro de Distribuição tipo Quadro de Comando para Caixa p/ reversora - GSP.1</t>
  </si>
  <si>
    <t xml:space="preserve">          - ø 32mm. 1.1/4"</t>
  </si>
  <si>
    <t>Condulete alumínio  ø 3/4" c/tampa</t>
  </si>
  <si>
    <t>Condulete alumínio  ø 1" c/tampa</t>
  </si>
  <si>
    <t>Condulete alumínio ø 1.1/4" c/tampa</t>
  </si>
  <si>
    <t>1.12</t>
  </si>
  <si>
    <t>1.13</t>
  </si>
  <si>
    <t>Tomada Mesas Embutida no Piso</t>
  </si>
  <si>
    <t xml:space="preserve">    - Canaleta aluminio 73x25 Duplo c/ tampa de encaixe e tampas terminais - Pintura Eletrostática</t>
  </si>
  <si>
    <t xml:space="preserve">    - Prensa cabos em Nylon para cabos de elétrica e UTPs</t>
  </si>
  <si>
    <t>1.14</t>
  </si>
  <si>
    <t xml:space="preserve">          - 1 tomada 2P+T 20A/250V NBR 14136 (preto)</t>
  </si>
  <si>
    <t>1.15</t>
  </si>
  <si>
    <t>Eletrocalha em alumínio  de 73x45 c/tampas - Pintura Eletrostática</t>
  </si>
  <si>
    <t>1.16</t>
  </si>
  <si>
    <t xml:space="preserve">Caixa derivação 100x100mm tipo X  p/Eletrocalha  de alumínio 73x45 - Pintura Eletrostática </t>
  </si>
  <si>
    <t>1.17</t>
  </si>
  <si>
    <t xml:space="preserve">Caixa derivação 100x100mm tipo T  p/Eletrocalha  de alumínio  73x45 - Pintura Eletrostática </t>
  </si>
  <si>
    <t>1.18</t>
  </si>
  <si>
    <t xml:space="preserve">Curva horiz. interna. p/Eletrocalha de alumínio de 73x45 - Pintura Eletrostática  </t>
  </si>
  <si>
    <t>1.19</t>
  </si>
  <si>
    <t>Derivação saída eletrodutos p/Eletrocalha de alumínio de 73x45</t>
  </si>
  <si>
    <t>1.20</t>
  </si>
  <si>
    <t>Acessório tipo flange p/ conexão CD/Eletrocalha de aluminio  de 73x45</t>
  </si>
  <si>
    <t>1.21</t>
  </si>
  <si>
    <t>Suporte p/tres blocos com, UMA tomada tipo bloco NBR.20A (PRETA), mais dois blocos cegos.</t>
  </si>
  <si>
    <t>1.22</t>
  </si>
  <si>
    <t xml:space="preserve"> Suporte p/tres blocos com, DUAS tomadas tipo bloco NBR.20A (PRETA), mais um bloco cego.</t>
  </si>
  <si>
    <t>1.23</t>
  </si>
  <si>
    <t>Plug adaptador para tomada padrão brasileiro NBR 14136</t>
  </si>
  <si>
    <t>1.24</t>
  </si>
  <si>
    <t>Timer Programador Horário 1 NA 16A (Cash-Timer;  T1-Kit ATM e AC SAA)</t>
  </si>
  <si>
    <t>1.25</t>
  </si>
  <si>
    <t>1.26</t>
  </si>
  <si>
    <t>1.27</t>
  </si>
  <si>
    <t>1.28</t>
  </si>
  <si>
    <t>Tampa para eletrocalha 50mm</t>
  </si>
  <si>
    <t>1.29</t>
  </si>
  <si>
    <t xml:space="preserve">Suporte suspensão para eletrocalha 50x50mm </t>
  </si>
  <si>
    <t>1.30</t>
  </si>
  <si>
    <t xml:space="preserve">TE horizontal p/ eletrocalha 50x50mm </t>
  </si>
  <si>
    <t>1.31</t>
  </si>
  <si>
    <t>Flange p/quadro eletrocalha p/ 50x50mm</t>
  </si>
  <si>
    <t>1.32</t>
  </si>
  <si>
    <t>1.33</t>
  </si>
  <si>
    <t>1.34</t>
  </si>
  <si>
    <t>1.35</t>
  </si>
  <si>
    <t>Curva Vertical descida p/ eletrocalha 100x50mm</t>
  </si>
  <si>
    <t>1.36</t>
  </si>
  <si>
    <t>1.37</t>
  </si>
  <si>
    <t>1.38</t>
  </si>
  <si>
    <t>1.39</t>
  </si>
  <si>
    <t>1.40</t>
  </si>
  <si>
    <t>PONTOS PARA A TRANSMISSÃO DE DADOS:</t>
  </si>
  <si>
    <t>Suporte p/tres blocos com, DOIS blocos c/RJ.45, mais um bloco cego ou similar.</t>
  </si>
  <si>
    <t>Suportep/tres blocos com, UM bloco c/RJ.45 , mais dois blocos cegos.</t>
  </si>
  <si>
    <t>Espelho de pvc 4x2" (100x50mm) ou de alumínio p/condulete diam. 25mm com:</t>
  </si>
  <si>
    <t xml:space="preserve">          - 2 tomadas RJ-45</t>
  </si>
  <si>
    <t>Cabo UTP cat. 5e</t>
  </si>
  <si>
    <t>Cabo CI-50-10 pares (DADOS-Modems)</t>
  </si>
  <si>
    <t>Bandeja fixa para rack 19"x 470mm profundidade, instalada.</t>
  </si>
  <si>
    <t>Kit de ventilação forçada c/ 2 ventiladores, instalado</t>
  </si>
  <si>
    <t>Patch Panel 24 portas p/ Rack 19" (Cab. Estruturado - Dados e Voz)</t>
  </si>
  <si>
    <t>Guia de cabos 1 U para racks de 19" instalado (organizador horizontal)</t>
  </si>
  <si>
    <t>Patch Cord 2,5m (Estações de Trabalho, Impr, ATMs) - Cor Azul com Cover</t>
  </si>
  <si>
    <t>Patch Cord 1,0m (Dados) - Cor Amarela</t>
  </si>
  <si>
    <t>2.13</t>
  </si>
  <si>
    <t xml:space="preserve">Régua de 19" com 8 tomadas 2P+T </t>
  </si>
  <si>
    <t>2.14</t>
  </si>
  <si>
    <t>Abraçadeiras de Velcro 16mm Hellerman ou similar para amarração cabos e patch-cords (20un)</t>
  </si>
  <si>
    <t>SUBTOTAL  AUTOMAÇÃO</t>
  </si>
  <si>
    <t>X</t>
  </si>
  <si>
    <t>Patch Panel Cat5e 24 portas p/ Rack 19"  (Linhas Diretas/Ramais)</t>
  </si>
  <si>
    <t>Patch Panel Cat5e 24 portas p/ Rack 19"  (Linhas Ramais)</t>
  </si>
  <si>
    <t>Patch Cord 1,0m (Telefonia-Linhas/Ramais) - Cor Verde</t>
  </si>
  <si>
    <t>Cabo CI-50-20 pares (VOZ-Linhas Diretas, E1, Troncos Central Telefonica)</t>
  </si>
  <si>
    <t>Cabo CI-50-20 pares (VOZ- ligação Central Telef e Patch panel ramais)</t>
  </si>
  <si>
    <t>Bloco de inserção engate rápido M10 com bastidor completo</t>
  </si>
  <si>
    <t>Barra de terra 2/10</t>
  </si>
  <si>
    <t>Cartucho p/ Centelhadores de proteção tripolar 10 pares 2/10</t>
  </si>
  <si>
    <t>Centelhador tripolar 230-5 A/5 kA</t>
  </si>
  <si>
    <t>DG - N.º4 (600x600x120mm) - Sobrepor</t>
  </si>
  <si>
    <t>Acessórios internos p/ montagem DG´s</t>
  </si>
  <si>
    <t>Acessórios: identificadores, terminais, abraçadeiras, etc</t>
  </si>
  <si>
    <t>SUBTOTAL TELEFÔNICO:</t>
  </si>
  <si>
    <t>INSTALAÇÕES ALARME E CFTV</t>
  </si>
  <si>
    <t>INFRA-ESTRUTURA NECESSÁRIA COM RESPECTIVAS ESPERAS ALARME E CFTV:</t>
  </si>
  <si>
    <t>Quadro de Comando de Sobrepor para  Central de Alarme - 600x480x170mm tipo CS</t>
  </si>
  <si>
    <t>Eletroduto ferro diametro 25 mm.</t>
  </si>
  <si>
    <t>Condulete alumínio ø 1" c/tampa</t>
  </si>
  <si>
    <t xml:space="preserve">Curva Horizontal 90° p/ eletrocalha 100x50mm </t>
  </si>
  <si>
    <t>Eletrocalha em alumínio  de 73x25 TRIPLA com tampa e tampa terminal - Pintura Eletrostática</t>
  </si>
  <si>
    <t>Derivação saída eletrodutos p/Eletrocalha de alumínio de 73x25</t>
  </si>
  <si>
    <t>Caixa Pial 92106 ou Cemar CMS - 17M OP (Saida Cabos e MODEM do CFTV) ou similar.</t>
  </si>
  <si>
    <t>Cabo CI-50-5 pares (Linhas Alarme e CFTV)</t>
  </si>
  <si>
    <t>Cabo coaxial RG-59/75 Ohms - malha 97%</t>
  </si>
  <si>
    <t>Terminal para cabo coaxial tipo BNC</t>
  </si>
  <si>
    <t>Arame Galvanizado n.º16 (Alarme)</t>
  </si>
  <si>
    <t>Spiral tube PVC 3/4" branco</t>
  </si>
  <si>
    <t xml:space="preserve">Fonte Chaveada - Entrada bivolt 100-120VAC ou 200-240VAC, saída 12 VDC/15A </t>
  </si>
  <si>
    <t>Caixa de proteção para mini-câmera em alumínio com suporte metálico</t>
  </si>
  <si>
    <t>SUBTOTAL ALARME/CFTV</t>
  </si>
  <si>
    <t>XII</t>
  </si>
  <si>
    <t>SERVIÇOS COMPLEMENTARES ELÉTRICA/AUTOMAÇÃO/TELEFÔNICO</t>
  </si>
  <si>
    <t>As-Built das Instalações Elet./Log./Telf./Alarme/CFTV</t>
  </si>
  <si>
    <t>Verificação e certificação final das instalações - chek list</t>
  </si>
  <si>
    <t>SUBTOTAL SERVIÇOS COMPLEMENTARES</t>
  </si>
  <si>
    <t>EXTINTORES</t>
  </si>
  <si>
    <t>VII</t>
  </si>
  <si>
    <t>VIII</t>
  </si>
  <si>
    <t>IX</t>
  </si>
  <si>
    <t>2.15</t>
  </si>
  <si>
    <t>2.16</t>
  </si>
  <si>
    <t>2.17</t>
  </si>
  <si>
    <t>Suporte p/tres blocos com, DUAS tomadas tipo bloco NBR.20A (azul), mais um bloco cego.</t>
  </si>
  <si>
    <t>3.32</t>
  </si>
  <si>
    <t>3.33</t>
  </si>
  <si>
    <t>3.34</t>
  </si>
  <si>
    <t>3.35</t>
  </si>
  <si>
    <t>3.36</t>
  </si>
  <si>
    <t>3.37</t>
  </si>
  <si>
    <t>3.38</t>
  </si>
  <si>
    <t>3.39</t>
  </si>
  <si>
    <t>1.41</t>
  </si>
  <si>
    <t>1.42</t>
  </si>
  <si>
    <t>1.43</t>
  </si>
  <si>
    <t>1.44</t>
  </si>
  <si>
    <t>1.45</t>
  </si>
  <si>
    <t>1.46</t>
  </si>
  <si>
    <t>1.47</t>
  </si>
  <si>
    <t>1.48</t>
  </si>
  <si>
    <t>1.49</t>
  </si>
  <si>
    <r>
      <t xml:space="preserve">Eletroduto de </t>
    </r>
    <r>
      <rPr>
        <b/>
        <sz val="10"/>
        <rFont val="MS Sans Serif"/>
        <family val="2"/>
      </rPr>
      <t>Ferro Falvanizado Leve</t>
    </r>
    <r>
      <rPr>
        <sz val="10"/>
        <rFont val="MS Sans Serif"/>
        <family val="2"/>
      </rPr>
      <t>:</t>
    </r>
  </si>
  <si>
    <r>
      <t>Quadro de Força montado em caixa de Montagem comando com dimensões minimas de 800x500x200mm, com barramento Paralelos e/ou  DIN de FNT, placa de montagem, tampa e contra-tampa, fecho - Completo  (</t>
    </r>
    <r>
      <rPr>
        <b/>
        <sz val="10"/>
        <rFont val="MS Sans Serif"/>
        <family val="2"/>
      </rPr>
      <t>QDG/CD</t>
    </r>
    <r>
      <rPr>
        <sz val="10"/>
        <rFont val="MS Sans Serif"/>
        <family val="2"/>
      </rPr>
      <t>)</t>
    </r>
  </si>
  <si>
    <r>
      <t xml:space="preserve">Disjuntor termomagnético  tripolar, caixa moldada - </t>
    </r>
    <r>
      <rPr>
        <b/>
        <sz val="10"/>
        <rFont val="MS Sans Serif"/>
        <family val="2"/>
      </rPr>
      <t>3x40 A</t>
    </r>
    <r>
      <rPr>
        <sz val="10"/>
        <rFont val="MS Sans Serif"/>
        <family val="2"/>
      </rPr>
      <t xml:space="preserve"> - </t>
    </r>
    <r>
      <rPr>
        <b/>
        <sz val="10"/>
        <rFont val="MS Sans Serif"/>
        <family val="2"/>
      </rPr>
      <t>18kA/380V</t>
    </r>
    <r>
      <rPr>
        <sz val="10"/>
        <rFont val="MS Sans Serif"/>
        <family val="2"/>
      </rPr>
      <t>, IEC-974-2, curva de disparo "C", com fixações e terminais p/ cabos. (MEDIÇÃO)</t>
    </r>
  </si>
  <si>
    <r>
      <t xml:space="preserve">Cabo Alimentador unipolar flex </t>
    </r>
    <r>
      <rPr>
        <b/>
        <sz val="10"/>
        <rFont val="MS Sans Serif"/>
        <family val="2"/>
      </rPr>
      <t>#10,0mm²</t>
    </r>
    <r>
      <rPr>
        <sz val="10"/>
        <rFont val="MS Sans Serif"/>
        <family val="2"/>
      </rPr>
      <t xml:space="preserve"> flexível HF (Não Halogenado), 750V AFUMEX, AFITOX ou similar </t>
    </r>
  </si>
  <si>
    <r>
      <t xml:space="preserve">Cabo unipolar </t>
    </r>
    <r>
      <rPr>
        <b/>
        <sz val="10"/>
        <rFont val="MS Sans Serif"/>
        <family val="2"/>
      </rPr>
      <t>#2,5mm²</t>
    </r>
    <r>
      <rPr>
        <sz val="10"/>
        <rFont val="MS Sans Serif"/>
        <family val="2"/>
      </rPr>
      <t xml:space="preserve"> flexível HF (Não Halogenado), 70°C  450/750V AFUMEX, AFITOX ou similar </t>
    </r>
  </si>
  <si>
    <r>
      <t xml:space="preserve">Cabo unipolar </t>
    </r>
    <r>
      <rPr>
        <b/>
        <sz val="10"/>
        <rFont val="MS Sans Serif"/>
        <family val="2"/>
      </rPr>
      <t>#4,0mm²</t>
    </r>
    <r>
      <rPr>
        <sz val="10"/>
        <rFont val="MS Sans Serif"/>
        <family val="2"/>
      </rPr>
      <t xml:space="preserve"> flexível HF (Não Halogenado), 70°C  450/750V AFUMEX, AFITOX ou similar </t>
    </r>
  </si>
  <si>
    <r>
      <t xml:space="preserve">Cabo unipolar </t>
    </r>
    <r>
      <rPr>
        <b/>
        <sz val="10"/>
        <rFont val="MS Sans Serif"/>
        <family val="2"/>
      </rPr>
      <t>#10,0mm²</t>
    </r>
    <r>
      <rPr>
        <sz val="10"/>
        <rFont val="MS Sans Serif"/>
        <family val="2"/>
      </rPr>
      <t xml:space="preserve"> flexível HF (Não Halogenado), 70°C  450/750V AFUMEX, AFITOX ou similar </t>
    </r>
  </si>
  <si>
    <r>
      <t xml:space="preserve">Conjunto Supressores para sobretensão DPS (3F+N), </t>
    </r>
    <r>
      <rPr>
        <b/>
        <sz val="10"/>
        <rFont val="MS Sans Serif"/>
        <family val="2"/>
      </rPr>
      <t>40 kA</t>
    </r>
    <r>
      <rPr>
        <sz val="10"/>
        <rFont val="MS Sans Serif"/>
        <family val="2"/>
      </rPr>
      <t xml:space="preserve"> Nominais, Classe I, engate em trilho, 4 polos plugáveis com base</t>
    </r>
  </si>
  <si>
    <r>
      <t xml:space="preserve">Luminária de SOBREPOR - 2x28W </t>
    </r>
    <r>
      <rPr>
        <b/>
        <sz val="10"/>
        <rFont val="MS Sans Serif"/>
        <family val="2"/>
      </rPr>
      <t>com refletor parabólico em alumínio anodizado de alta pureza e refletância e aletas brancas</t>
    </r>
    <r>
      <rPr>
        <sz val="10"/>
        <rFont val="MS Sans Serif"/>
        <family val="2"/>
      </rPr>
      <t>, completa - Suportes, Lâmpadas T5 Trifósforo 28 W e reator eletrônico Bivolt AFP - 2x28W - THD &lt;10% - Garantia de 02 Anos.</t>
    </r>
  </si>
  <si>
    <r>
      <t xml:space="preserve">Cabo PP Cordplast </t>
    </r>
    <r>
      <rPr>
        <b/>
        <sz val="10"/>
        <rFont val="MS Sans Serif"/>
        <family val="2"/>
      </rPr>
      <t>3x1,5mm²</t>
    </r>
    <r>
      <rPr>
        <sz val="10"/>
        <rFont val="MS Sans Serif"/>
        <family val="2"/>
      </rPr>
      <t xml:space="preserve">  HF  (Não Halogenado) 70°C 450/750V AFITOX/AFUMEX ou similar (Ligação  PGDM, Interfone, Fecho SAA, Ilum. Pórtico, Ligação Luminárias, Baterta Módulo Aut. Emergênca ) </t>
    </r>
  </si>
  <si>
    <r>
      <t xml:space="preserve">Cabo PP Cordplast </t>
    </r>
    <r>
      <rPr>
        <b/>
        <sz val="10"/>
        <rFont val="MS Sans Serif"/>
        <family val="2"/>
      </rPr>
      <t>3x1,0mm²</t>
    </r>
    <r>
      <rPr>
        <sz val="10"/>
        <rFont val="MS Sans Serif"/>
        <family val="2"/>
      </rPr>
      <t xml:space="preserve">  HF  (Não Halogenado) 70°C 450/750V AFITOX/AFUMEX ou similar (Sensores de Presença) </t>
    </r>
  </si>
  <si>
    <r>
      <t xml:space="preserve">Caixa embutir FG </t>
    </r>
    <r>
      <rPr>
        <b/>
        <sz val="10"/>
        <rFont val="MS Sans Serif"/>
        <family val="2"/>
      </rPr>
      <t>PAREDE</t>
    </r>
    <r>
      <rPr>
        <sz val="10"/>
        <rFont val="MS Sans Serif"/>
        <family val="2"/>
      </rPr>
      <t xml:space="preserve"> 100x50x50mm (4x2") </t>
    </r>
  </si>
  <si>
    <r>
      <t xml:space="preserve">Caixa embutir FG </t>
    </r>
    <r>
      <rPr>
        <b/>
        <sz val="10"/>
        <rFont val="MS Sans Serif"/>
        <family val="2"/>
      </rPr>
      <t>PAREDE</t>
    </r>
    <r>
      <rPr>
        <sz val="10"/>
        <rFont val="MS Sans Serif"/>
        <family val="2"/>
      </rPr>
      <t xml:space="preserve"> 100x100x50mm (4x4") </t>
    </r>
  </si>
  <si>
    <r>
      <t xml:space="preserve">Eletrocalha lisa/perfurada </t>
    </r>
    <r>
      <rPr>
        <b/>
        <sz val="10"/>
        <rFont val="MS Sans Serif"/>
        <family val="2"/>
      </rPr>
      <t xml:space="preserve">100x50mm </t>
    </r>
  </si>
  <si>
    <r>
      <t xml:space="preserve">Sirene eletronica áudio/estrobo interna para sanitário </t>
    </r>
    <r>
      <rPr>
        <b/>
        <sz val="10"/>
        <rFont val="MS Sans Serif"/>
        <family val="2"/>
      </rPr>
      <t>PPNE</t>
    </r>
    <r>
      <rPr>
        <sz val="10"/>
        <rFont val="MS Sans Serif"/>
        <family val="2"/>
      </rPr>
      <t xml:space="preserve"> com fonte de alimentação por Bateria </t>
    </r>
  </si>
  <si>
    <r>
      <t xml:space="preserve">Acionador fixo de alarme para sanitário </t>
    </r>
    <r>
      <rPr>
        <b/>
        <sz val="10"/>
        <rFont val="MS Sans Serif"/>
        <family val="2"/>
      </rPr>
      <t>PPNE</t>
    </r>
    <r>
      <rPr>
        <sz val="10"/>
        <rFont val="MS Sans Serif"/>
        <family val="2"/>
      </rPr>
      <t xml:space="preserve"> tipo botoeira soco com retenção e botão reset. Alimentação por bateria</t>
    </r>
  </si>
  <si>
    <r>
      <t xml:space="preserve">Centro de distribuição de sobrepor com dimensões mínimas 600x600x200mm com barramentos DIN com espaço p/ geral e 24 minidisjuntores </t>
    </r>
    <r>
      <rPr>
        <b/>
        <sz val="10"/>
        <rFont val="MS Sans Serif"/>
        <family val="2"/>
      </rPr>
      <t>CD-ESTAB</t>
    </r>
    <r>
      <rPr>
        <sz val="10"/>
        <rFont val="MS Sans Serif"/>
        <family val="2"/>
      </rPr>
      <t xml:space="preserve"> ( TIPO STAB - Met. Atlanta).</t>
    </r>
  </si>
  <si>
    <r>
      <t>Chave Reversora</t>
    </r>
    <r>
      <rPr>
        <sz val="10"/>
        <rFont val="MS Sans Serif"/>
        <family val="2"/>
      </rPr>
      <t xml:space="preserve"> 40A. com 04 câmaras</t>
    </r>
  </si>
  <si>
    <r>
      <t>Eletroduto de</t>
    </r>
    <r>
      <rPr>
        <b/>
        <sz val="10"/>
        <rFont val="MS Sans Serif"/>
        <family val="2"/>
      </rPr>
      <t xml:space="preserve"> Ferro Galvanizado Leve:</t>
    </r>
  </si>
  <si>
    <r>
      <t xml:space="preserve">Caixa de passagem  </t>
    </r>
    <r>
      <rPr>
        <b/>
        <sz val="10"/>
        <rFont val="MS Sans Serif"/>
        <family val="2"/>
      </rPr>
      <t>FORRO</t>
    </r>
    <r>
      <rPr>
        <sz val="10"/>
        <rFont val="MS Sans Serif"/>
        <family val="2"/>
      </rPr>
      <t xml:space="preserve"> de ferro galv 100mm x 100mm c/tampa </t>
    </r>
  </si>
  <si>
    <r>
      <t xml:space="preserve">    - Caixa embutir FG </t>
    </r>
    <r>
      <rPr>
        <b/>
        <sz val="10"/>
        <rFont val="MS Sans Serif"/>
        <family val="2"/>
      </rPr>
      <t>PAREDE</t>
    </r>
    <r>
      <rPr>
        <sz val="10"/>
        <rFont val="MS Sans Serif"/>
        <family val="2"/>
      </rPr>
      <t xml:space="preserve"> 100x50x50mm (4x2") </t>
    </r>
  </si>
  <si>
    <r>
      <t xml:space="preserve">    - Eletroduto </t>
    </r>
    <r>
      <rPr>
        <b/>
        <sz val="10"/>
        <rFont val="MS Sans Serif"/>
        <family val="2"/>
      </rPr>
      <t xml:space="preserve">Conduite PVC Flexível 3/4” </t>
    </r>
    <r>
      <rPr>
        <sz val="10"/>
        <rFont val="MS Sans Serif"/>
        <family val="2"/>
      </rPr>
      <t>corrugado cor amarela (Tigreflex ou similar)</t>
    </r>
  </si>
  <si>
    <r>
      <t xml:space="preserve">    - Caixa de </t>
    </r>
    <r>
      <rPr>
        <b/>
        <sz val="10"/>
        <rFont val="MS Sans Serif"/>
        <family val="2"/>
      </rPr>
      <t>PISO</t>
    </r>
    <r>
      <rPr>
        <sz val="10"/>
        <rFont val="MS Sans Serif"/>
        <family val="2"/>
      </rPr>
      <t xml:space="preserve"> em aluminio fundido c/ dimensões de 100x100x65mm</t>
    </r>
  </si>
  <si>
    <r>
      <t xml:space="preserve">    - Tampa </t>
    </r>
    <r>
      <rPr>
        <b/>
        <sz val="10"/>
        <rFont val="MS Sans Serif"/>
        <family val="2"/>
      </rPr>
      <t>CEGA</t>
    </r>
    <r>
      <rPr>
        <sz val="10"/>
        <rFont val="MS Sans Serif"/>
        <family val="2"/>
      </rPr>
      <t xml:space="preserve"> p/caixa de  </t>
    </r>
    <r>
      <rPr>
        <b/>
        <sz val="10"/>
        <rFont val="MS Sans Serif"/>
        <family val="2"/>
      </rPr>
      <t>PISO</t>
    </r>
    <r>
      <rPr>
        <sz val="10"/>
        <rFont val="MS Sans Serif"/>
        <family val="2"/>
      </rPr>
      <t xml:space="preserve"> 100x100mm de latão polido ou aço inox tipo cega </t>
    </r>
  </si>
  <si>
    <r>
      <t xml:space="preserve">Caixa de comando 480x380x170mm c/ acessórios - </t>
    </r>
    <r>
      <rPr>
        <b/>
        <sz val="10"/>
        <rFont val="MS Sans Serif"/>
        <family val="2"/>
      </rPr>
      <t>(Cash Timer)</t>
    </r>
  </si>
  <si>
    <r>
      <t xml:space="preserve">Eletrocalha lisa/perfurada </t>
    </r>
    <r>
      <rPr>
        <b/>
        <sz val="10"/>
        <rFont val="MS Sans Serif"/>
        <family val="2"/>
      </rPr>
      <t xml:space="preserve">50x50mm </t>
    </r>
  </si>
  <si>
    <r>
      <t xml:space="preserve">Rack padrão 19" tipo gabinete fechado, de parede, porta acrílico com chave, próprio para cabeamento estruturado de </t>
    </r>
    <r>
      <rPr>
        <b/>
        <sz val="10"/>
        <rFont val="MS Sans Serif"/>
        <family val="2"/>
      </rPr>
      <t>12 Us</t>
    </r>
    <r>
      <rPr>
        <sz val="10"/>
        <rFont val="MS Sans Serif"/>
        <family val="2"/>
      </rPr>
      <t>, profundidade 570mm  (Operadoras Telecom)</t>
    </r>
  </si>
  <si>
    <r>
      <t xml:space="preserve">Suporte p/tres blocos com </t>
    </r>
    <r>
      <rPr>
        <b/>
        <sz val="10"/>
        <rFont val="MS Sans Serif"/>
        <family val="2"/>
      </rPr>
      <t xml:space="preserve">UM bloco c/furo central </t>
    </r>
    <r>
      <rPr>
        <sz val="10"/>
        <rFont val="MS Sans Serif"/>
        <family val="2"/>
      </rPr>
      <t>, mais DOIS blocos cegos ou similar (Pontos Alarme Máscara e Paredes).</t>
    </r>
  </si>
  <si>
    <r>
      <t xml:space="preserve">Suporte  p/tres blocos com </t>
    </r>
    <r>
      <rPr>
        <b/>
        <sz val="10"/>
        <rFont val="MS Sans Serif"/>
        <family val="2"/>
      </rPr>
      <t>DOIS blocos c/furo central</t>
    </r>
    <r>
      <rPr>
        <sz val="10"/>
        <rFont val="MS Sans Serif"/>
        <family val="2"/>
      </rPr>
      <t>, mais UM bloco cego  ou similar (Pontos CFTV em Paredes).</t>
    </r>
  </si>
  <si>
    <r>
      <t xml:space="preserve">Cabo unipolar </t>
    </r>
    <r>
      <rPr>
        <b/>
        <sz val="10"/>
        <rFont val="MS Sans Serif"/>
        <family val="2"/>
      </rPr>
      <t>#1,5mm²</t>
    </r>
    <r>
      <rPr>
        <sz val="10"/>
        <rFont val="MS Sans Serif"/>
        <family val="2"/>
      </rPr>
      <t xml:space="preserve"> flexível HF (Não Halogenado), 70°C  450/750V AFUMEX, AFITOX ou similar </t>
    </r>
  </si>
  <si>
    <t>INSTALAÇÕES DE AUTOMAÇÃO (ELÉTRICAS E SINAL)</t>
  </si>
  <si>
    <t>INSTALAÇÕES TELEFÔNICAS</t>
  </si>
  <si>
    <t>TOTAL GERAL (I+II+III+IV+V+VI+VII+VIII+IX+X+XI+XII)</t>
  </si>
  <si>
    <t>1. OBJETO: OBRAS CIVIS, INSTALAÇÕES ELÉTRICAS, LÓGICAS E MECÂNICAS PARA A MUDANÇA DE LOCAL DO PAA PORTO MAUA/ RS</t>
  </si>
  <si>
    <r>
      <t xml:space="preserve">3. PRAZO DE EXECUÇÃO/ENTREGA: </t>
    </r>
    <r>
      <rPr>
        <sz val="9"/>
        <rFont val="MS Sans Serif"/>
        <family val="2"/>
      </rPr>
      <t>45 dias corridos</t>
    </r>
  </si>
  <si>
    <r>
      <t xml:space="preserve">4. HORÁRIO PARA EXECUÇÃO/ENTREGA: </t>
    </r>
    <r>
      <rPr>
        <sz val="9"/>
        <rFont val="MS Sans Serif"/>
        <family val="2"/>
      </rPr>
      <t>Livre</t>
    </r>
  </si>
  <si>
    <r>
      <t xml:space="preserve">5. CONDIÇÕES DE PAGAMENTO: </t>
    </r>
    <r>
      <rPr>
        <sz val="9"/>
        <rFont val="MS Sans Serif"/>
        <family val="2"/>
      </rPr>
      <t>Conforme serviço medido. Após fiscalização e aceite, será efetuado o pagamento à contratada, no 4º dia útl da 2ª semana subseqüente à entrega da nota fiscal/fatura correspondente.</t>
    </r>
  </si>
  <si>
    <t>A - OBSERVAÇÕES CIVIL E ELÉTRICA</t>
  </si>
  <si>
    <t>1 - O leiaute/projeto fornecido pelo Banco não poderá sofrer modificações durante a execução das obras/serviços. Toda e qualquer alteração do objeto, que eventualmente se fizer necessária, deverá ser submetida à análise prévia da Unidade de Engenharia. Os questionamentos ou pedidos da administração da casa, ou de outros funcionários do Banco, deverão ser encaminhados à Unidade de Engenharia. A empresa contratada será responsável pelas modificações indevidas ou não autorizadas, às suas expensas e sem prorrogação de prazo.</t>
  </si>
  <si>
    <t>2 - A empresa deverá fornecer a ART e/ou a RRT de execução da obra/serviço antes de iniciar o mesmo.</t>
  </si>
  <si>
    <t>3 - Deverão ser observadas as normas gerais contidas nos memoriais técnicos e plantas.</t>
  </si>
  <si>
    <t>4 - Os licitantes deverão preencher a planilha na sua INTEGRALIDADE (preços unitários para material e mão de obra e preço total).</t>
  </si>
  <si>
    <t>5 - A empresa contratada deverá comunicar a Agência, com antecedência, a relação dos funcionários que participarão da obra.</t>
  </si>
  <si>
    <t>6 - Deverão ser tomadas todas as providências com relação à segurança, depósito de materiais, entrada e saída de pessoal/materiais.</t>
  </si>
  <si>
    <t>7 -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</si>
  <si>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 xml:space="preserve">8 - A garantia dos equipamentos, dos materiais e das instalações deverá ser de 12 (doze) meses, a contar da data de conclusão definitiva da obra. </t>
  </si>
  <si>
    <t>9 - O fornecimento e instalação das divisórias, das esquadrias e das máscaras da sala de auto-atendimento inclui todos os complementos, bem como os perfis e estruturas necessárias para garantir suas estabilidades estruturais, independentemente do pé-direito informado.</t>
  </si>
  <si>
    <t>10 - Os locais eventualmente atingidos durante as obras deverão ser inteiramente recuperados (pintura, reboco, esquadrias, estruturas diversas, dutos do ar condicionado, revestimentos).</t>
  </si>
  <si>
    <t>11 - A empresa contratada deverá enviar, semanalmente, um relatório de obras para o responsável pela obra, para acompanhamento dos serviços executados.</t>
  </si>
  <si>
    <t>B - OBSERVAÇÕES AR CONDICIONADO E PDM:</t>
  </si>
  <si>
    <t>1 - Deverá constar na nota fiscal: o valor, a marca, o modelo e número de série do equipamento(s) de ar condicionado(s) e porta detetora de metais fornecido(s).</t>
  </si>
  <si>
    <t>2 - Deverá ser fornecido juntamente com a proposta, prospectos emitido pelos fabricantes com as características técnicas de cada tipo de equipamento(s) do ar condicionado e porta detetora de metais.</t>
  </si>
  <si>
    <t>3 - Além dos itens acima deverão ser considerados custos com deslocamento, mão-de-obra de instalações dos módulos, interligações, elétricas e frigorígenas, limpeza com Nitrogênio passante, vácuo, carga de gás completa, teste e ajustes.</t>
  </si>
  <si>
    <t>4 - A empresa deverá fazer conjuntamente com as especificações da planilha uma análise prévia do projeto, com o objetivo de orçar com compatibilidade mercadológica os itens da mesma.</t>
  </si>
  <si>
    <t>5 - A garantia dos equipamentos de ar condicionado e porta detetora de metais deverá ser de 12 (doze) meses. Exceto para os compressores do ar condicionado, que deverá ser de 36 (trinta e seis) meses, ambas a contar apartir da data efetiva de conclusão.</t>
  </si>
  <si>
    <t>OBRAS CIVIS, INSTALAÇÕES ELÉTRICAS, LÓGICAS E MECÂNICAS PARA A MUDANÇA DE LOCAL DO PAA PORTO MAUA/ RS</t>
  </si>
  <si>
    <t>Porta detectora de metais, modelo cilíndrico 80cm, sistema de detecção bobina central, caixa de passagem com vidros curvos laminados de segurança, espessura de 10mm, estrutura na cor branca, conforme memorial técnico descritivo e leiaute em anexo.</t>
  </si>
  <si>
    <t xml:space="preserve">    - Acrílica com emassamento (01 demão)</t>
  </si>
  <si>
    <t xml:space="preserve">    - Acrílica sem emassamento (01 demão)</t>
  </si>
  <si>
    <t xml:space="preserve">    - PVA sem emassamento - laje e tapume (01 demão)</t>
  </si>
  <si>
    <t>3.1.1</t>
  </si>
  <si>
    <t>3.1.2</t>
  </si>
  <si>
    <t>3.1.3</t>
  </si>
  <si>
    <t>4.4</t>
  </si>
  <si>
    <t>Montagem do leiaute, estantes, mesas, etc</t>
  </si>
  <si>
    <t>4.2.1</t>
  </si>
  <si>
    <t>4.2.2</t>
  </si>
  <si>
    <t xml:space="preserve">       - placas de acrílico tipo sanduiche 50x74cm</t>
  </si>
  <si>
    <t xml:space="preserve">       - perfil de alumínio em barra de 3m</t>
  </si>
  <si>
    <t xml:space="preserve">       - perfil de alumínio em barra de 1m</t>
  </si>
  <si>
    <t>Fornecimento de Lixeiras 13l c/ pedal e papeleira interna</t>
  </si>
  <si>
    <t>Fornecimento de Lixeiras em PVC diâmetro 25cm - altura 30cm - cor preta</t>
  </si>
  <si>
    <t>Sistema de Exaustão</t>
  </si>
</sst>
</file>

<file path=xl/styles.xml><?xml version="1.0" encoding="utf-8"?>
<styleSheet xmlns="http://schemas.openxmlformats.org/spreadsheetml/2006/main">
  <numFmts count="5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0"/>
    <numFmt numFmtId="185" formatCode="#,##0.00;[Red]#,##0.00"/>
    <numFmt numFmtId="186" formatCode="#,##0.0"/>
    <numFmt numFmtId="187" formatCode="0.00;[Red]0.00"/>
    <numFmt numFmtId="188" formatCode="0;[Red]0"/>
    <numFmt numFmtId="189" formatCode="_-* #,##0.00\ _D_M_-;\-* #,##0.00\ _D_M_-;_-* &quot;-&quot;??\ _D_M_-;_-@_-"/>
    <numFmt numFmtId="190" formatCode="0.0"/>
    <numFmt numFmtId="191" formatCode="00.00"/>
    <numFmt numFmtId="192" formatCode="dd/mm/yy"/>
    <numFmt numFmtId="193" formatCode="0.000"/>
    <numFmt numFmtId="194" formatCode="[$-416]dddd\,\ dd&quot; de &quot;mmmm&quot; de &quot;yyyy"/>
    <numFmt numFmtId="195" formatCode="00000"/>
    <numFmt numFmtId="196" formatCode="&quot;Sim&quot;;&quot;Sim&quot;;&quot;Não&quot;"/>
    <numFmt numFmtId="197" formatCode="&quot;Verdadeiro&quot;;&quot;Verdadeiro&quot;;&quot;Falso&quot;"/>
    <numFmt numFmtId="198" formatCode="&quot;Ativar&quot;;&quot;Ativar&quot;;&quot;Desativar&quot;"/>
    <numFmt numFmtId="199" formatCode="[$€-2]\ #,##0.00_);[Red]\([$€-2]\ #,##0.00\)"/>
    <numFmt numFmtId="200" formatCode="_-* #,##0\ &quot;DM&quot;_-;\-* #,##0\ &quot;DM&quot;_-;_-* &quot;-&quot;\ &quot;DM&quot;_-;_-@_-"/>
    <numFmt numFmtId="201" formatCode="_-* #,##0\ _D_M_-;\-* #,##0\ _D_M_-;_-* &quot;-&quot;\ _D_M_-;_-@_-"/>
    <numFmt numFmtId="202" formatCode="_-* #,##0.00\ &quot;DM&quot;_-;\-* #,##0.00\ &quot;DM&quot;_-;_-* &quot;-&quot;??\ &quot;DM&quot;_-;_-@_-"/>
    <numFmt numFmtId="203" formatCode="_-* #,##0.00\ [$€]_-;\-* #,##0.00\ [$€]_-;_-* &quot;-&quot;??\ [$€]_-;_-@_-"/>
    <numFmt numFmtId="204" formatCode="&quot;R$ &quot;#,##0.00"/>
    <numFmt numFmtId="205" formatCode="_(* #,##0.00_)"/>
    <numFmt numFmtId="206" formatCode="_(* #,##0.00_);_(* \(#,##0.00\);_(* \-??_);_(@_)"/>
    <numFmt numFmtId="207" formatCode="0_);[Red]\(0\)"/>
  </numFmts>
  <fonts count="46">
    <font>
      <sz val="10"/>
      <name val="MS Sans Serif"/>
      <family val="0"/>
    </font>
    <font>
      <b/>
      <sz val="10"/>
      <name val="MS Sans Serif"/>
      <family val="0"/>
    </font>
    <font>
      <i/>
      <sz val="10"/>
      <name val="MS Sans Serif"/>
      <family val="0"/>
    </font>
    <font>
      <b/>
      <i/>
      <sz val="10"/>
      <name val="MS Sans Serif"/>
      <family val="0"/>
    </font>
    <font>
      <u val="single"/>
      <sz val="7.5"/>
      <color indexed="12"/>
      <name val="MS Sans Serif"/>
      <family val="2"/>
    </font>
    <font>
      <u val="single"/>
      <sz val="7.5"/>
      <color indexed="36"/>
      <name val="MS Sans Serif"/>
      <family val="2"/>
    </font>
    <font>
      <sz val="10"/>
      <name val="Arial"/>
      <family val="2"/>
    </font>
    <font>
      <b/>
      <sz val="12"/>
      <name val="MS Sans Serif"/>
      <family val="2"/>
    </font>
    <font>
      <b/>
      <sz val="9"/>
      <name val="MS Sans Serif"/>
      <family val="2"/>
    </font>
    <font>
      <sz val="9"/>
      <name val="MS Sans Serif"/>
      <family val="2"/>
    </font>
    <font>
      <sz val="10"/>
      <color indexed="53"/>
      <name val="MS Sans Serif"/>
      <family val="2"/>
    </font>
    <font>
      <b/>
      <sz val="10"/>
      <color indexed="53"/>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hair"/>
      <top style="hair"/>
      <bottom style="hair"/>
    </border>
    <border>
      <left style="hair"/>
      <right style="hair"/>
      <top style="hair"/>
      <bottom style="hair"/>
    </border>
    <border>
      <left>
        <color indexed="63"/>
      </left>
      <right style="hair"/>
      <top style="hair"/>
      <bottom style="hair"/>
    </border>
    <border>
      <left style="hair"/>
      <right style="hair"/>
      <top>
        <color indexed="63"/>
      </top>
      <bottom style="hair"/>
    </border>
    <border>
      <left>
        <color indexed="63"/>
      </left>
      <right style="hair"/>
      <top>
        <color indexed="63"/>
      </top>
      <bottom style="hair"/>
    </border>
    <border>
      <left style="hair"/>
      <right style="medium"/>
      <top style="hair"/>
      <bottom style="hair"/>
    </border>
    <border>
      <left>
        <color indexed="63"/>
      </left>
      <right style="medium"/>
      <top style="hair"/>
      <bottom style="hair"/>
    </border>
    <border>
      <left style="hair"/>
      <right style="medium"/>
      <top>
        <color indexed="63"/>
      </top>
      <bottom style="hair"/>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top style="hair"/>
      <bottom style="medium"/>
    </border>
    <border>
      <left style="hair"/>
      <right style="hair"/>
      <top style="hair"/>
      <bottom style="medium"/>
    </border>
    <border>
      <left style="hair"/>
      <right style="medium"/>
      <top style="hair"/>
      <bottom style="medium"/>
    </border>
    <border>
      <left style="hair"/>
      <right>
        <color indexed="63"/>
      </right>
      <top style="hair"/>
      <bottom style="hair"/>
    </border>
    <border>
      <left style="hair"/>
      <right style="hair"/>
      <top style="hair"/>
      <bottom>
        <color indexed="63"/>
      </bottom>
    </border>
    <border>
      <left style="medium"/>
      <right>
        <color indexed="63"/>
      </right>
      <top style="hair"/>
      <bottom style="hair"/>
    </border>
    <border>
      <left>
        <color indexed="63"/>
      </left>
      <right>
        <color indexed="63"/>
      </right>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203"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38" fontId="0" fillId="0" borderId="0" applyFont="0" applyFill="0" applyBorder="0" applyAlignment="0" applyProtection="0"/>
    <xf numFmtId="206" fontId="6"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0" fontId="0" fillId="0" borderId="0" applyFont="0" applyFill="0" applyBorder="0" applyAlignment="0" applyProtection="0"/>
  </cellStyleXfs>
  <cellXfs count="234">
    <xf numFmtId="0" fontId="0" fillId="0" borderId="0" xfId="0" applyAlignment="1">
      <alignment/>
    </xf>
    <xf numFmtId="0" fontId="0" fillId="0" borderId="10" xfId="0" applyFont="1" applyFill="1" applyBorder="1" applyAlignment="1" applyProtection="1">
      <alignment/>
      <protection hidden="1"/>
    </xf>
    <xf numFmtId="4" fontId="0" fillId="0" borderId="11" xfId="0" applyNumberFormat="1" applyFont="1" applyFill="1" applyBorder="1" applyAlignment="1" applyProtection="1">
      <alignment horizontal="right" vertical="center"/>
      <protection locked="0"/>
    </xf>
    <xf numFmtId="0" fontId="1" fillId="0" borderId="11" xfId="0" applyFont="1" applyFill="1" applyBorder="1" applyAlignment="1" applyProtection="1">
      <alignment/>
      <protection hidden="1"/>
    </xf>
    <xf numFmtId="0" fontId="0" fillId="0" borderId="11" xfId="0" applyFont="1" applyBorder="1" applyAlignment="1" applyProtection="1">
      <alignment/>
      <protection hidden="1"/>
    </xf>
    <xf numFmtId="0" fontId="1" fillId="0" borderId="12" xfId="0" applyFont="1" applyFill="1" applyBorder="1" applyAlignment="1" applyProtection="1">
      <alignment/>
      <protection hidden="1"/>
    </xf>
    <xf numFmtId="0" fontId="0" fillId="0" borderId="12" xfId="0" applyFont="1" applyBorder="1" applyAlignment="1" applyProtection="1">
      <alignment/>
      <protection hidden="1"/>
    </xf>
    <xf numFmtId="0" fontId="0" fillId="0" borderId="10" xfId="0" applyFont="1" applyFill="1" applyBorder="1" applyAlignment="1" applyProtection="1">
      <alignment/>
      <protection hidden="1"/>
    </xf>
    <xf numFmtId="4" fontId="0" fillId="0" borderId="11" xfId="0" applyNumberFormat="1" applyFont="1" applyFill="1" applyBorder="1" applyAlignment="1" applyProtection="1">
      <alignment horizontal="center"/>
      <protection hidden="1"/>
    </xf>
    <xf numFmtId="0" fontId="0" fillId="0" borderId="13" xfId="0" applyFont="1" applyFill="1" applyBorder="1" applyAlignment="1" applyProtection="1">
      <alignment vertical="center"/>
      <protection hidden="1"/>
    </xf>
    <xf numFmtId="0" fontId="0" fillId="0" borderId="11" xfId="0" applyFont="1" applyFill="1" applyBorder="1" applyAlignment="1" applyProtection="1">
      <alignment/>
      <protection hidden="1"/>
    </xf>
    <xf numFmtId="0" fontId="0" fillId="0" borderId="11"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0" fillId="0" borderId="11" xfId="0" applyFont="1" applyFill="1" applyBorder="1" applyAlignment="1" applyProtection="1">
      <alignment vertical="top"/>
      <protection hidden="1"/>
    </xf>
    <xf numFmtId="0" fontId="0" fillId="0" borderId="11" xfId="0" applyFont="1" applyFill="1" applyBorder="1" applyAlignment="1" applyProtection="1">
      <alignment vertical="center"/>
      <protection hidden="1"/>
    </xf>
    <xf numFmtId="0" fontId="0" fillId="0" borderId="11"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0" borderId="11" xfId="0" applyFont="1" applyFill="1" applyBorder="1" applyAlignment="1" applyProtection="1">
      <alignment horizontal="left" vertical="center"/>
      <protection hidden="1"/>
    </xf>
    <xf numFmtId="0" fontId="0" fillId="0" borderId="11" xfId="0" applyFont="1" applyFill="1" applyBorder="1" applyAlignment="1" applyProtection="1">
      <alignment vertical="top"/>
      <protection hidden="1"/>
    </xf>
    <xf numFmtId="0" fontId="0" fillId="0" borderId="11" xfId="0" applyFont="1" applyFill="1" applyBorder="1" applyAlignment="1" applyProtection="1">
      <alignment horizontal="center"/>
      <protection hidden="1"/>
    </xf>
    <xf numFmtId="4" fontId="0" fillId="0" borderId="11" xfId="0" applyNumberFormat="1" applyFont="1" applyFill="1" applyBorder="1" applyAlignment="1" applyProtection="1">
      <alignment/>
      <protection hidden="1"/>
    </xf>
    <xf numFmtId="0" fontId="0" fillId="0" borderId="11" xfId="0" applyFont="1" applyFill="1" applyBorder="1" applyAlignment="1" applyProtection="1">
      <alignment wrapText="1"/>
      <protection hidden="1"/>
    </xf>
    <xf numFmtId="0" fontId="0" fillId="0" borderId="11" xfId="0" applyFont="1" applyBorder="1" applyAlignment="1" applyProtection="1">
      <alignment vertical="top"/>
      <protection hidden="1"/>
    </xf>
    <xf numFmtId="4" fontId="0" fillId="0" borderId="11" xfId="0" applyNumberFormat="1" applyFont="1" applyBorder="1" applyAlignment="1" applyProtection="1">
      <alignment horizontal="center"/>
      <protection hidden="1"/>
    </xf>
    <xf numFmtId="0" fontId="0" fillId="0" borderId="11" xfId="0" applyFont="1" applyBorder="1" applyAlignment="1" applyProtection="1">
      <alignment horizontal="center"/>
      <protection hidden="1"/>
    </xf>
    <xf numFmtId="4" fontId="0" fillId="0" borderId="11" xfId="0" applyNumberFormat="1" applyFont="1" applyBorder="1" applyAlignment="1" applyProtection="1">
      <alignment/>
      <protection hidden="1"/>
    </xf>
    <xf numFmtId="0" fontId="0" fillId="0" borderId="11" xfId="0" applyFont="1" applyBorder="1" applyAlignment="1" applyProtection="1">
      <alignment wrapText="1"/>
      <protection hidden="1"/>
    </xf>
    <xf numFmtId="0" fontId="0" fillId="0" borderId="14"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1" fillId="0" borderId="12" xfId="0" applyFont="1" applyFill="1" applyBorder="1" applyAlignment="1" applyProtection="1">
      <alignment vertical="center"/>
      <protection hidden="1"/>
    </xf>
    <xf numFmtId="0" fontId="0" fillId="0" borderId="12" xfId="0" applyFont="1" applyFill="1" applyBorder="1" applyAlignment="1" applyProtection="1">
      <alignment vertical="top"/>
      <protection hidden="1"/>
    </xf>
    <xf numFmtId="0" fontId="0" fillId="0" borderId="12" xfId="0" applyFont="1" applyFill="1" applyBorder="1" applyAlignment="1" applyProtection="1">
      <alignment vertical="center"/>
      <protection hidden="1"/>
    </xf>
    <xf numFmtId="0" fontId="0" fillId="0" borderId="12" xfId="0" applyFont="1" applyFill="1" applyBorder="1" applyAlignment="1" applyProtection="1">
      <alignment/>
      <protection hidden="1"/>
    </xf>
    <xf numFmtId="0" fontId="0" fillId="0" borderId="12" xfId="0" applyFont="1" applyFill="1" applyBorder="1" applyAlignment="1" applyProtection="1">
      <alignment horizontal="right"/>
      <protection hidden="1"/>
    </xf>
    <xf numFmtId="0" fontId="0" fillId="0" borderId="12" xfId="0" applyFont="1" applyFill="1" applyBorder="1" applyAlignment="1" applyProtection="1">
      <alignment horizontal="right"/>
      <protection hidden="1"/>
    </xf>
    <xf numFmtId="0" fontId="0" fillId="0" borderId="14" xfId="0" applyFont="1" applyFill="1" applyBorder="1" applyAlignment="1" applyProtection="1">
      <alignment/>
      <protection hidden="1"/>
    </xf>
    <xf numFmtId="0" fontId="0" fillId="0" borderId="13" xfId="0" applyFont="1" applyFill="1" applyBorder="1" applyAlignment="1" applyProtection="1">
      <alignment horizontal="left" vertical="center"/>
      <protection hidden="1"/>
    </xf>
    <xf numFmtId="0" fontId="0" fillId="0" borderId="13" xfId="0" applyFont="1" applyFill="1" applyBorder="1" applyAlignment="1" applyProtection="1">
      <alignment vertical="top"/>
      <protection hidden="1"/>
    </xf>
    <xf numFmtId="4" fontId="0" fillId="0" borderId="13" xfId="0" applyNumberFormat="1" applyFont="1" applyFill="1" applyBorder="1" applyAlignment="1" applyProtection="1">
      <alignment horizontal="center"/>
      <protection hidden="1"/>
    </xf>
    <xf numFmtId="0" fontId="0" fillId="0" borderId="13" xfId="0" applyFont="1" applyFill="1" applyBorder="1" applyAlignment="1" applyProtection="1">
      <alignment horizontal="center"/>
      <protection hidden="1"/>
    </xf>
    <xf numFmtId="4" fontId="0" fillId="0" borderId="13" xfId="0" applyNumberFormat="1" applyFont="1" applyFill="1" applyBorder="1" applyAlignment="1" applyProtection="1">
      <alignment/>
      <protection hidden="1"/>
    </xf>
    <xf numFmtId="0" fontId="0" fillId="0" borderId="13" xfId="0" applyFont="1" applyFill="1" applyBorder="1" applyAlignment="1" applyProtection="1">
      <alignment wrapText="1"/>
      <protection hidden="1"/>
    </xf>
    <xf numFmtId="4" fontId="1" fillId="0" borderId="12" xfId="0" applyNumberFormat="1" applyFont="1" applyFill="1" applyBorder="1" applyAlignment="1" applyProtection="1">
      <alignment/>
      <protection hidden="1"/>
    </xf>
    <xf numFmtId="4" fontId="0" fillId="0" borderId="11" xfId="0" applyNumberFormat="1" applyFont="1" applyFill="1" applyBorder="1" applyAlignment="1" applyProtection="1">
      <alignment horizontal="center" vertical="center"/>
      <protection hidden="1"/>
    </xf>
    <xf numFmtId="0" fontId="0" fillId="0" borderId="11" xfId="0" applyFont="1" applyFill="1" applyBorder="1" applyAlignment="1" applyProtection="1">
      <alignment horizontal="right" vertical="center"/>
      <protection hidden="1"/>
    </xf>
    <xf numFmtId="0" fontId="0" fillId="0" borderId="15" xfId="0" applyFont="1" applyFill="1" applyBorder="1" applyAlignment="1" applyProtection="1">
      <alignment horizontal="right" vertical="center"/>
      <protection hidden="1"/>
    </xf>
    <xf numFmtId="4" fontId="0" fillId="0" borderId="11" xfId="0" applyNumberFormat="1"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8" fillId="0" borderId="10" xfId="0" applyFont="1" applyFill="1" applyBorder="1" applyAlignment="1" applyProtection="1">
      <alignment/>
      <protection hidden="1"/>
    </xf>
    <xf numFmtId="0" fontId="8" fillId="0" borderId="11" xfId="0" applyFont="1" applyFill="1" applyBorder="1" applyAlignment="1" applyProtection="1">
      <alignment horizontal="left"/>
      <protection hidden="1"/>
    </xf>
    <xf numFmtId="0" fontId="7" fillId="0" borderId="11" xfId="0" applyFont="1" applyFill="1" applyBorder="1" applyAlignment="1" applyProtection="1">
      <alignment/>
      <protection hidden="1"/>
    </xf>
    <xf numFmtId="4" fontId="7" fillId="0" borderId="11" xfId="0" applyNumberFormat="1" applyFont="1" applyFill="1" applyBorder="1" applyAlignment="1" applyProtection="1">
      <alignment horizontal="center"/>
      <protection hidden="1"/>
    </xf>
    <xf numFmtId="4" fontId="0" fillId="0" borderId="11" xfId="0" applyNumberFormat="1" applyFill="1" applyBorder="1" applyAlignment="1" applyProtection="1">
      <alignment/>
      <protection hidden="1"/>
    </xf>
    <xf numFmtId="0" fontId="0" fillId="0" borderId="15" xfId="0" applyFill="1" applyBorder="1" applyAlignment="1" applyProtection="1">
      <alignment/>
      <protection hidden="1"/>
    </xf>
    <xf numFmtId="0" fontId="0" fillId="0" borderId="11" xfId="0" applyFill="1" applyBorder="1" applyAlignment="1" applyProtection="1">
      <alignment/>
      <protection hidden="1"/>
    </xf>
    <xf numFmtId="4" fontId="0" fillId="0" borderId="11" xfId="0" applyNumberFormat="1" applyFont="1" applyFill="1" applyBorder="1" applyAlignment="1" applyProtection="1">
      <alignment horizontal="center"/>
      <protection hidden="1"/>
    </xf>
    <xf numFmtId="0" fontId="0" fillId="33" borderId="11" xfId="0" applyFill="1" applyBorder="1" applyAlignment="1" applyProtection="1">
      <alignment/>
      <protection hidden="1"/>
    </xf>
    <xf numFmtId="4" fontId="0" fillId="33" borderId="11" xfId="0" applyNumberFormat="1" applyFont="1" applyFill="1" applyBorder="1" applyAlignment="1" applyProtection="1">
      <alignment horizontal="center"/>
      <protection hidden="1"/>
    </xf>
    <xf numFmtId="4" fontId="0" fillId="33" borderId="11" xfId="0" applyNumberFormat="1" applyFill="1" applyBorder="1" applyAlignment="1" applyProtection="1">
      <alignment/>
      <protection hidden="1"/>
    </xf>
    <xf numFmtId="0" fontId="0" fillId="33" borderId="15" xfId="0" applyFill="1" applyBorder="1" applyAlignment="1" applyProtection="1">
      <alignment/>
      <protection hidden="1"/>
    </xf>
    <xf numFmtId="0" fontId="1" fillId="0" borderId="11" xfId="0" applyFont="1" applyFill="1" applyBorder="1" applyAlignment="1" applyProtection="1">
      <alignment horizontal="center"/>
      <protection hidden="1"/>
    </xf>
    <xf numFmtId="4" fontId="1" fillId="0" borderId="11" xfId="0" applyNumberFormat="1" applyFont="1" applyFill="1" applyBorder="1" applyAlignment="1" applyProtection="1">
      <alignment horizontal="center"/>
      <protection hidden="1"/>
    </xf>
    <xf numFmtId="4" fontId="1" fillId="0" borderId="11" xfId="0" applyNumberFormat="1" applyFont="1" applyFill="1" applyBorder="1" applyAlignment="1" applyProtection="1">
      <alignment/>
      <protection hidden="1"/>
    </xf>
    <xf numFmtId="0" fontId="1" fillId="0" borderId="15" xfId="0" applyFont="1" applyFill="1" applyBorder="1" applyAlignment="1" applyProtection="1">
      <alignment/>
      <protection hidden="1"/>
    </xf>
    <xf numFmtId="0" fontId="0" fillId="0" borderId="10" xfId="0" applyFill="1" applyBorder="1" applyAlignment="1" applyProtection="1">
      <alignment horizontal="center"/>
      <protection hidden="1"/>
    </xf>
    <xf numFmtId="0" fontId="0" fillId="0" borderId="11" xfId="0" applyFill="1" applyBorder="1" applyAlignment="1" applyProtection="1">
      <alignment horizontal="left"/>
      <protection hidden="1"/>
    </xf>
    <xf numFmtId="184" fontId="1" fillId="0" borderId="10" xfId="0" applyNumberFormat="1" applyFont="1" applyFill="1" applyBorder="1" applyAlignment="1" applyProtection="1">
      <alignment horizontal="center" vertical="top"/>
      <protection hidden="1"/>
    </xf>
    <xf numFmtId="1" fontId="1" fillId="0" borderId="11" xfId="0" applyNumberFormat="1" applyFont="1" applyFill="1" applyBorder="1" applyAlignment="1" applyProtection="1">
      <alignment horizontal="left" vertical="top"/>
      <protection hidden="1"/>
    </xf>
    <xf numFmtId="0" fontId="1" fillId="0" borderId="11" xfId="0" applyFont="1" applyFill="1" applyBorder="1" applyAlignment="1" applyProtection="1">
      <alignment horizontal="left" vertical="top" wrapText="1"/>
      <protection hidden="1"/>
    </xf>
    <xf numFmtId="4" fontId="0" fillId="0" borderId="11" xfId="0" applyNumberFormat="1" applyFont="1" applyFill="1" applyBorder="1" applyAlignment="1" applyProtection="1">
      <alignment horizontal="center" vertical="top"/>
      <protection hidden="1"/>
    </xf>
    <xf numFmtId="0" fontId="0" fillId="0" borderId="11" xfId="0" applyFont="1" applyFill="1" applyBorder="1" applyAlignment="1" applyProtection="1">
      <alignment horizontal="center" vertical="top"/>
      <protection hidden="1"/>
    </xf>
    <xf numFmtId="0" fontId="3" fillId="0" borderId="11" xfId="0" applyFont="1" applyFill="1" applyBorder="1" applyAlignment="1" applyProtection="1">
      <alignment horizontal="left" vertical="top" wrapText="1"/>
      <protection hidden="1"/>
    </xf>
    <xf numFmtId="184" fontId="0" fillId="0" borderId="10" xfId="0" applyNumberFormat="1" applyFont="1" applyFill="1" applyBorder="1" applyAlignment="1" applyProtection="1">
      <alignment horizontal="center" vertical="top"/>
      <protection hidden="1"/>
    </xf>
    <xf numFmtId="1" fontId="0" fillId="0" borderId="11" xfId="0" applyNumberFormat="1" applyFont="1" applyFill="1" applyBorder="1" applyAlignment="1" applyProtection="1">
      <alignment horizontal="left" vertical="top"/>
      <protection hidden="1"/>
    </xf>
    <xf numFmtId="0" fontId="0" fillId="0" borderId="11" xfId="0" applyFont="1" applyFill="1" applyBorder="1" applyAlignment="1" applyProtection="1">
      <alignment horizontal="left" vertical="top" wrapText="1"/>
      <protection hidden="1"/>
    </xf>
    <xf numFmtId="4" fontId="0" fillId="0" borderId="11" xfId="0" applyNumberFormat="1" applyFont="1" applyFill="1" applyBorder="1" applyAlignment="1" applyProtection="1">
      <alignment horizontal="right" vertical="center"/>
      <protection hidden="1"/>
    </xf>
    <xf numFmtId="4" fontId="0" fillId="0" borderId="15" xfId="68" applyNumberFormat="1" applyFont="1" applyFill="1" applyBorder="1" applyAlignment="1" applyProtection="1">
      <alignment horizontal="right" vertical="center"/>
      <protection hidden="1"/>
    </xf>
    <xf numFmtId="1" fontId="0" fillId="0" borderId="11" xfId="0" applyNumberFormat="1" applyFont="1" applyFill="1" applyBorder="1" applyAlignment="1" applyProtection="1">
      <alignment horizontal="left" vertical="top"/>
      <protection hidden="1"/>
    </xf>
    <xf numFmtId="0" fontId="0" fillId="0" borderId="11" xfId="0" applyFont="1" applyBorder="1" applyAlignment="1" applyProtection="1">
      <alignment vertical="top" wrapText="1"/>
      <protection hidden="1"/>
    </xf>
    <xf numFmtId="0" fontId="0" fillId="0" borderId="11" xfId="0" applyFont="1" applyBorder="1" applyAlignment="1" applyProtection="1">
      <alignment horizontal="center" vertical="center"/>
      <protection hidden="1"/>
    </xf>
    <xf numFmtId="40" fontId="0" fillId="0" borderId="15" xfId="68" applyFont="1" applyFill="1" applyBorder="1" applyAlignment="1" applyProtection="1">
      <alignment horizontal="right" vertical="center"/>
      <protection hidden="1"/>
    </xf>
    <xf numFmtId="0" fontId="0" fillId="0" borderId="11" xfId="0" applyFont="1" applyFill="1" applyBorder="1" applyAlignment="1" applyProtection="1">
      <alignment vertical="top" wrapText="1"/>
      <protection hidden="1"/>
    </xf>
    <xf numFmtId="40" fontId="0" fillId="0" borderId="15" xfId="68" applyFont="1" applyBorder="1" applyAlignment="1" applyProtection="1">
      <alignment horizontal="right" vertical="center"/>
      <protection hidden="1"/>
    </xf>
    <xf numFmtId="0" fontId="0" fillId="34" borderId="11" xfId="0" applyFont="1" applyFill="1" applyBorder="1" applyAlignment="1" applyProtection="1">
      <alignment/>
      <protection hidden="1"/>
    </xf>
    <xf numFmtId="4" fontId="0" fillId="0" borderId="11" xfId="0" applyNumberFormat="1" applyFont="1" applyBorder="1" applyAlignment="1" applyProtection="1">
      <alignment horizontal="center" vertical="center"/>
      <protection hidden="1"/>
    </xf>
    <xf numFmtId="0" fontId="0" fillId="0" borderId="11" xfId="0" applyFont="1" applyBorder="1" applyAlignment="1" applyProtection="1">
      <alignment horizontal="left" vertical="top" wrapText="1"/>
      <protection hidden="1"/>
    </xf>
    <xf numFmtId="1" fontId="0" fillId="0" borderId="11" xfId="0" applyNumberFormat="1" applyFont="1" applyFill="1" applyBorder="1" applyAlignment="1" applyProtection="1">
      <alignment horizontal="left" vertical="center"/>
      <protection hidden="1"/>
    </xf>
    <xf numFmtId="1" fontId="0" fillId="0" borderId="11" xfId="0" applyNumberFormat="1" applyFont="1" applyBorder="1" applyAlignment="1" applyProtection="1">
      <alignment horizontal="left" vertical="top"/>
      <protection hidden="1"/>
    </xf>
    <xf numFmtId="4" fontId="1" fillId="0" borderId="11" xfId="0" applyNumberFormat="1"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4" fontId="1" fillId="0" borderId="11" xfId="0" applyNumberFormat="1" applyFont="1" applyFill="1" applyBorder="1" applyAlignment="1" applyProtection="1">
      <alignment horizontal="right" vertical="center"/>
      <protection hidden="1"/>
    </xf>
    <xf numFmtId="1" fontId="0" fillId="0" borderId="11" xfId="0" applyNumberFormat="1" applyFont="1" applyBorder="1" applyAlignment="1" applyProtection="1">
      <alignment horizontal="left" vertical="center"/>
      <protection hidden="1"/>
    </xf>
    <xf numFmtId="0" fontId="0" fillId="0" borderId="12" xfId="0" applyFill="1" applyBorder="1" applyAlignment="1" applyProtection="1">
      <alignment/>
      <protection hidden="1"/>
    </xf>
    <xf numFmtId="0" fontId="0" fillId="0" borderId="11" xfId="0" applyFont="1" applyFill="1" applyBorder="1" applyAlignment="1" applyProtection="1">
      <alignment horizontal="left"/>
      <protection hidden="1"/>
    </xf>
    <xf numFmtId="4" fontId="0" fillId="0" borderId="11" xfId="0" applyNumberFormat="1" applyFont="1" applyBorder="1" applyAlignment="1" applyProtection="1">
      <alignment horizontal="right" vertical="center"/>
      <protection hidden="1"/>
    </xf>
    <xf numFmtId="4" fontId="1" fillId="0" borderId="15" xfId="68" applyNumberFormat="1" applyFont="1" applyFill="1" applyBorder="1" applyAlignment="1" applyProtection="1">
      <alignment horizontal="right" vertical="center"/>
      <protection hidden="1"/>
    </xf>
    <xf numFmtId="1" fontId="1" fillId="0" borderId="11" xfId="0" applyNumberFormat="1" applyFont="1" applyFill="1" applyBorder="1" applyAlignment="1" applyProtection="1">
      <alignment horizontal="left" vertical="center"/>
      <protection hidden="1"/>
    </xf>
    <xf numFmtId="0" fontId="3" fillId="0" borderId="11" xfId="0" applyFont="1" applyFill="1" applyBorder="1" applyAlignment="1" applyProtection="1">
      <alignment horizontal="left" vertical="center" wrapText="1"/>
      <protection hidden="1"/>
    </xf>
    <xf numFmtId="1" fontId="0" fillId="0" borderId="11" xfId="0" applyNumberFormat="1" applyFill="1" applyBorder="1" applyAlignment="1" applyProtection="1">
      <alignment horizontal="left" vertical="center"/>
      <protection hidden="1"/>
    </xf>
    <xf numFmtId="0" fontId="0" fillId="0" borderId="11" xfId="0" applyFont="1" applyFill="1" applyBorder="1" applyAlignment="1" applyProtection="1">
      <alignment horizontal="left" vertical="center" wrapText="1"/>
      <protection hidden="1"/>
    </xf>
    <xf numFmtId="0" fontId="0" fillId="0" borderId="11" xfId="0" applyFill="1" applyBorder="1" applyAlignment="1" applyProtection="1">
      <alignment vertical="top" wrapText="1"/>
      <protection hidden="1"/>
    </xf>
    <xf numFmtId="0" fontId="0" fillId="0" borderId="11" xfId="0" applyFill="1" applyBorder="1" applyAlignment="1" applyProtection="1">
      <alignment horizontal="center" vertical="center"/>
      <protection hidden="1"/>
    </xf>
    <xf numFmtId="0" fontId="1" fillId="0" borderId="11" xfId="0" applyFont="1" applyFill="1" applyBorder="1" applyAlignment="1" applyProtection="1">
      <alignment horizontal="left" vertical="center" wrapText="1"/>
      <protection hidden="1"/>
    </xf>
    <xf numFmtId="184" fontId="0" fillId="0" borderId="10" xfId="0" applyNumberFormat="1" applyFont="1" applyFill="1" applyBorder="1" applyAlignment="1" applyProtection="1">
      <alignment horizontal="center" vertical="top"/>
      <protection hidden="1"/>
    </xf>
    <xf numFmtId="1" fontId="0" fillId="0" borderId="11" xfId="0" applyNumberFormat="1" applyFont="1" applyFill="1" applyBorder="1" applyAlignment="1" applyProtection="1">
      <alignment horizontal="left" vertical="top"/>
      <protection hidden="1"/>
    </xf>
    <xf numFmtId="0" fontId="0" fillId="0" borderId="11" xfId="0" applyFont="1" applyFill="1" applyBorder="1" applyAlignment="1" applyProtection="1">
      <alignment vertical="top" wrapText="1"/>
      <protection hidden="1"/>
    </xf>
    <xf numFmtId="0" fontId="0" fillId="0" borderId="11" xfId="0" applyFont="1" applyFill="1" applyBorder="1" applyAlignment="1" applyProtection="1">
      <alignment horizontal="center" vertical="center"/>
      <protection hidden="1"/>
    </xf>
    <xf numFmtId="40" fontId="0" fillId="0" borderId="15" xfId="68" applyFont="1" applyFill="1" applyBorder="1" applyAlignment="1" applyProtection="1">
      <alignment horizontal="right" vertical="center"/>
      <protection hidden="1"/>
    </xf>
    <xf numFmtId="40" fontId="0" fillId="0" borderId="15" xfId="68" applyFill="1" applyBorder="1" applyAlignment="1" applyProtection="1">
      <alignment horizontal="right" vertical="center"/>
      <protection hidden="1"/>
    </xf>
    <xf numFmtId="0" fontId="0" fillId="34" borderId="11" xfId="0" applyFont="1" applyFill="1" applyBorder="1" applyAlignment="1" applyProtection="1">
      <alignment horizontal="left"/>
      <protection hidden="1"/>
    </xf>
    <xf numFmtId="0" fontId="3" fillId="0" borderId="11" xfId="0" applyFont="1" applyFill="1" applyBorder="1" applyAlignment="1" applyProtection="1">
      <alignment vertical="top" wrapText="1"/>
      <protection hidden="1"/>
    </xf>
    <xf numFmtId="4" fontId="0" fillId="0" borderId="11" xfId="54" applyNumberFormat="1" applyFont="1" applyFill="1" applyBorder="1" applyAlignment="1" applyProtection="1">
      <alignment horizontal="left" wrapText="1"/>
      <protection hidden="1"/>
    </xf>
    <xf numFmtId="1" fontId="0" fillId="0" borderId="12" xfId="0" applyNumberFormat="1" applyFont="1" applyFill="1" applyBorder="1" applyAlignment="1" applyProtection="1">
      <alignment horizontal="left" vertical="top"/>
      <protection hidden="1"/>
    </xf>
    <xf numFmtId="0" fontId="1" fillId="0" borderId="11" xfId="0" applyFont="1" applyFill="1" applyBorder="1" applyAlignment="1" applyProtection="1">
      <alignment horizontal="left" vertical="center"/>
      <protection hidden="1"/>
    </xf>
    <xf numFmtId="40" fontId="1" fillId="0" borderId="15" xfId="68" applyFont="1" applyFill="1" applyBorder="1" applyAlignment="1" applyProtection="1">
      <alignment horizontal="right" vertical="center"/>
      <protection hidden="1"/>
    </xf>
    <xf numFmtId="1" fontId="1" fillId="0" borderId="12" xfId="0" applyNumberFormat="1" applyFont="1" applyBorder="1" applyAlignment="1" applyProtection="1">
      <alignment horizontal="left" vertical="top"/>
      <protection hidden="1"/>
    </xf>
    <xf numFmtId="1" fontId="3" fillId="0" borderId="12" xfId="0" applyNumberFormat="1" applyFont="1" applyBorder="1" applyAlignment="1" applyProtection="1">
      <alignment horizontal="left" vertical="top"/>
      <protection hidden="1"/>
    </xf>
    <xf numFmtId="4" fontId="0" fillId="0" borderId="11" xfId="0" applyNumberForma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4" fontId="0" fillId="0" borderId="11" xfId="0" applyNumberFormat="1" applyBorder="1" applyAlignment="1" applyProtection="1">
      <alignment horizontal="right" vertical="center"/>
      <protection hidden="1"/>
    </xf>
    <xf numFmtId="1" fontId="0" fillId="0" borderId="12" xfId="0" applyNumberFormat="1" applyFont="1" applyBorder="1" applyAlignment="1" applyProtection="1">
      <alignment horizontal="left" vertical="top"/>
      <protection hidden="1"/>
    </xf>
    <xf numFmtId="4" fontId="0" fillId="0" borderId="11" xfId="0" applyNumberFormat="1" applyFill="1" applyBorder="1" applyAlignment="1" applyProtection="1">
      <alignment horizontal="center" vertical="center"/>
      <protection hidden="1"/>
    </xf>
    <xf numFmtId="1" fontId="0" fillId="0" borderId="12" xfId="0" applyNumberFormat="1" applyBorder="1" applyAlignment="1" applyProtection="1">
      <alignment horizontal="left" vertical="top"/>
      <protection hidden="1"/>
    </xf>
    <xf numFmtId="0" fontId="1" fillId="0" borderId="11" xfId="0" applyFont="1" applyBorder="1" applyAlignment="1" applyProtection="1">
      <alignment vertical="top" wrapText="1"/>
      <protection hidden="1"/>
    </xf>
    <xf numFmtId="4" fontId="1" fillId="0" borderId="11" xfId="0" applyNumberFormat="1" applyFont="1" applyBorder="1" applyAlignment="1" applyProtection="1">
      <alignment horizontal="right" vertical="center"/>
      <protection hidden="1"/>
    </xf>
    <xf numFmtId="40" fontId="1" fillId="0" borderId="15" xfId="68" applyFont="1" applyBorder="1" applyAlignment="1" applyProtection="1">
      <alignment horizontal="right" vertical="center"/>
      <protection hidden="1"/>
    </xf>
    <xf numFmtId="184" fontId="10" fillId="0" borderId="10" xfId="0" applyNumberFormat="1" applyFont="1" applyFill="1" applyBorder="1" applyAlignment="1" applyProtection="1">
      <alignment horizontal="center" vertical="top"/>
      <protection hidden="1"/>
    </xf>
    <xf numFmtId="49" fontId="1" fillId="0" borderId="11" xfId="0" applyNumberFormat="1" applyFont="1" applyFill="1" applyBorder="1" applyAlignment="1" applyProtection="1">
      <alignment vertical="top"/>
      <protection hidden="1"/>
    </xf>
    <xf numFmtId="49" fontId="0" fillId="0" borderId="11" xfId="0" applyNumberFormat="1" applyFont="1" applyFill="1" applyBorder="1" applyAlignment="1" applyProtection="1">
      <alignment vertical="top"/>
      <protection hidden="1"/>
    </xf>
    <xf numFmtId="4" fontId="0" fillId="0" borderId="11" xfId="68" applyNumberFormat="1" applyFont="1" applyFill="1" applyBorder="1" applyAlignment="1" applyProtection="1">
      <alignment horizontal="center" vertical="center"/>
      <protection hidden="1"/>
    </xf>
    <xf numFmtId="40" fontId="0" fillId="0" borderId="11" xfId="68" applyFont="1" applyFill="1" applyBorder="1" applyAlignment="1" applyProtection="1">
      <alignment horizontal="center" vertical="center" wrapText="1"/>
      <protection hidden="1"/>
    </xf>
    <xf numFmtId="0" fontId="0" fillId="0" borderId="11" xfId="0" applyFont="1" applyFill="1" applyBorder="1" applyAlignment="1" applyProtection="1">
      <alignment horizontal="justify" vertical="top" wrapText="1"/>
      <protection hidden="1"/>
    </xf>
    <xf numFmtId="0" fontId="0" fillId="0" borderId="11" xfId="0" applyFont="1" applyFill="1" applyBorder="1" applyAlignment="1" applyProtection="1">
      <alignment vertical="center" wrapText="1"/>
      <protection hidden="1"/>
    </xf>
    <xf numFmtId="4" fontId="0" fillId="0" borderId="11" xfId="68" applyNumberFormat="1" applyFont="1" applyFill="1" applyBorder="1" applyAlignment="1" applyProtection="1">
      <alignment horizontal="center" vertical="center" wrapText="1"/>
      <protection hidden="1"/>
    </xf>
    <xf numFmtId="1" fontId="0" fillId="0" borderId="11" xfId="68" applyNumberFormat="1" applyFont="1" applyFill="1" applyBorder="1" applyAlignment="1" applyProtection="1">
      <alignment horizontal="center" vertical="center"/>
      <protection hidden="1"/>
    </xf>
    <xf numFmtId="0" fontId="0" fillId="0" borderId="11" xfId="0" applyFont="1" applyFill="1" applyBorder="1" applyAlignment="1" applyProtection="1">
      <alignment horizontal="justify" vertical="top"/>
      <protection hidden="1"/>
    </xf>
    <xf numFmtId="0" fontId="0" fillId="0" borderId="11" xfId="53" applyFont="1" applyFill="1" applyBorder="1" applyAlignment="1" applyProtection="1">
      <alignment horizontal="justify" vertical="top" wrapText="1"/>
      <protection hidden="1"/>
    </xf>
    <xf numFmtId="4" fontId="0" fillId="0" borderId="11" xfId="59" applyNumberFormat="1" applyFont="1" applyFill="1" applyBorder="1" applyAlignment="1" applyProtection="1">
      <alignment horizontal="center" vertical="center"/>
      <protection hidden="1"/>
    </xf>
    <xf numFmtId="206" fontId="0" fillId="0" borderId="11" xfId="59" applyFont="1" applyFill="1" applyBorder="1" applyAlignment="1" applyProtection="1">
      <alignment horizontal="center" vertical="center"/>
      <protection hidden="1"/>
    </xf>
    <xf numFmtId="1" fontId="0" fillId="0" borderId="11" xfId="0" applyNumberFormat="1" applyFont="1" applyFill="1" applyBorder="1" applyAlignment="1" applyProtection="1">
      <alignment vertical="top"/>
      <protection hidden="1"/>
    </xf>
    <xf numFmtId="0" fontId="1" fillId="0" borderId="11" xfId="0" applyFont="1" applyFill="1" applyBorder="1" applyAlignment="1" applyProtection="1">
      <alignment horizontal="justify" vertical="top" wrapText="1"/>
      <protection hidden="1"/>
    </xf>
    <xf numFmtId="0" fontId="1" fillId="0" borderId="11" xfId="0" applyFont="1" applyFill="1" applyBorder="1" applyAlignment="1" applyProtection="1">
      <alignment vertical="top" wrapText="1"/>
      <protection hidden="1"/>
    </xf>
    <xf numFmtId="206" fontId="0" fillId="0" borderId="11" xfId="59" applyFont="1" applyFill="1" applyBorder="1" applyAlignment="1" applyProtection="1">
      <alignment horizontal="center" vertical="center" wrapText="1"/>
      <protection hidden="1"/>
    </xf>
    <xf numFmtId="40" fontId="0" fillId="0" borderId="16" xfId="68" applyFont="1" applyFill="1" applyBorder="1" applyAlignment="1" applyProtection="1">
      <alignment horizontal="right" vertical="center"/>
      <protection hidden="1"/>
    </xf>
    <xf numFmtId="184" fontId="11" fillId="0" borderId="10" xfId="0" applyNumberFormat="1" applyFont="1" applyFill="1" applyBorder="1" applyAlignment="1" applyProtection="1">
      <alignment horizontal="center" vertical="top"/>
      <protection hidden="1"/>
    </xf>
    <xf numFmtId="1" fontId="1" fillId="0" borderId="11" xfId="0" applyNumberFormat="1" applyFont="1" applyFill="1" applyBorder="1" applyAlignment="1" applyProtection="1">
      <alignment horizontal="left" vertical="top" wrapText="1"/>
      <protection hidden="1"/>
    </xf>
    <xf numFmtId="0" fontId="3" fillId="0" borderId="13" xfId="0" applyFont="1" applyFill="1" applyBorder="1" applyAlignment="1" applyProtection="1">
      <alignment horizontal="left" wrapText="1"/>
      <protection hidden="1"/>
    </xf>
    <xf numFmtId="4" fontId="0" fillId="0" borderId="13" xfId="68" applyNumberFormat="1"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4" fontId="0" fillId="0" borderId="13" xfId="0" applyNumberFormat="1" applyFont="1" applyFill="1" applyBorder="1" applyAlignment="1" applyProtection="1">
      <alignment horizontal="right" vertical="center" wrapText="1"/>
      <protection hidden="1"/>
    </xf>
    <xf numFmtId="0" fontId="0" fillId="0" borderId="17" xfId="0" applyFont="1" applyFill="1" applyBorder="1" applyAlignment="1" applyProtection="1">
      <alignment horizontal="right" vertical="center" wrapText="1"/>
      <protection hidden="1"/>
    </xf>
    <xf numFmtId="0" fontId="0" fillId="0" borderId="18" xfId="0" applyNumberFormat="1" applyFont="1" applyFill="1" applyBorder="1" applyAlignment="1" applyProtection="1">
      <alignment horizontal="left" wrapText="1"/>
      <protection hidden="1"/>
    </xf>
    <xf numFmtId="0" fontId="0" fillId="0" borderId="18" xfId="0" applyFont="1" applyFill="1" applyBorder="1" applyAlignment="1" applyProtection="1">
      <alignment horizontal="left" wrapText="1"/>
      <protection hidden="1"/>
    </xf>
    <xf numFmtId="4" fontId="0" fillId="0" borderId="18" xfId="68" applyNumberFormat="1"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wrapText="1"/>
      <protection hidden="1"/>
    </xf>
    <xf numFmtId="4" fontId="0" fillId="0" borderId="18" xfId="0" applyNumberFormat="1" applyFont="1" applyFill="1" applyBorder="1" applyAlignment="1" applyProtection="1">
      <alignment horizontal="right" vertical="center" wrapText="1"/>
      <protection hidden="1"/>
    </xf>
    <xf numFmtId="0" fontId="0" fillId="0" borderId="19" xfId="0" applyFont="1" applyFill="1" applyBorder="1" applyAlignment="1" applyProtection="1">
      <alignment horizontal="right" vertical="center" wrapText="1"/>
      <protection hidden="1"/>
    </xf>
    <xf numFmtId="0" fontId="0" fillId="0" borderId="18" xfId="0" applyFill="1" applyBorder="1" applyAlignment="1" applyProtection="1">
      <alignment horizontal="left" wrapText="1"/>
      <protection hidden="1"/>
    </xf>
    <xf numFmtId="4" fontId="0" fillId="0" borderId="18" xfId="0" applyNumberFormat="1"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4" fontId="0" fillId="35" borderId="18" xfId="0" applyNumberFormat="1" applyFont="1" applyFill="1" applyBorder="1" applyAlignment="1" applyProtection="1">
      <alignment horizontal="center" vertical="center" wrapText="1"/>
      <protection hidden="1"/>
    </xf>
    <xf numFmtId="49" fontId="0" fillId="0" borderId="18" xfId="0" applyNumberFormat="1" applyFont="1" applyFill="1" applyBorder="1" applyAlignment="1" applyProtection="1">
      <alignment horizontal="left" wrapText="1"/>
      <protection hidden="1"/>
    </xf>
    <xf numFmtId="4" fontId="0" fillId="0" borderId="18" xfId="0" applyNumberFormat="1" applyFont="1" applyFill="1" applyBorder="1" applyAlignment="1" applyProtection="1">
      <alignment horizontal="center" vertical="center" wrapText="1"/>
      <protection hidden="1"/>
    </xf>
    <xf numFmtId="49" fontId="0" fillId="0" borderId="18" xfId="0" applyNumberFormat="1" applyFill="1" applyBorder="1" applyAlignment="1" applyProtection="1">
      <alignment horizontal="left" wrapText="1"/>
      <protection hidden="1"/>
    </xf>
    <xf numFmtId="0" fontId="0" fillId="0" borderId="18" xfId="0" applyFill="1" applyBorder="1" applyAlignment="1" applyProtection="1">
      <alignment wrapText="1"/>
      <protection hidden="1"/>
    </xf>
    <xf numFmtId="0" fontId="0" fillId="35" borderId="18" xfId="0" applyFill="1" applyBorder="1" applyAlignment="1" applyProtection="1">
      <alignment wrapText="1"/>
      <protection hidden="1"/>
    </xf>
    <xf numFmtId="0" fontId="0" fillId="35" borderId="18" xfId="0" applyFill="1" applyBorder="1" applyAlignment="1" applyProtection="1">
      <alignment horizontal="center" vertical="center" wrapText="1"/>
      <protection hidden="1"/>
    </xf>
    <xf numFmtId="0" fontId="0" fillId="0" borderId="18" xfId="0" applyFill="1" applyBorder="1" applyAlignment="1" applyProtection="1">
      <alignment vertical="top" wrapText="1"/>
      <protection hidden="1"/>
    </xf>
    <xf numFmtId="187" fontId="0" fillId="0" borderId="18" xfId="0" applyNumberFormat="1"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top"/>
      <protection hidden="1"/>
    </xf>
    <xf numFmtId="0" fontId="0" fillId="0" borderId="11" xfId="0" applyFont="1" applyFill="1" applyBorder="1" applyAlignment="1" applyProtection="1">
      <alignment wrapText="1"/>
      <protection hidden="1"/>
    </xf>
    <xf numFmtId="0" fontId="1" fillId="0" borderId="11" xfId="0" applyFont="1" applyFill="1" applyBorder="1" applyAlignment="1" applyProtection="1">
      <alignment horizontal="left" wrapText="1"/>
      <protection hidden="1"/>
    </xf>
    <xf numFmtId="4" fontId="0" fillId="0" borderId="11" xfId="68" applyNumberFormat="1"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wrapText="1"/>
      <protection hidden="1"/>
    </xf>
    <xf numFmtId="40" fontId="1" fillId="0" borderId="15" xfId="0" applyNumberFormat="1" applyFont="1" applyFill="1" applyBorder="1" applyAlignment="1" applyProtection="1">
      <alignment horizontal="right" vertical="center" wrapText="1"/>
      <protection hidden="1"/>
    </xf>
    <xf numFmtId="0" fontId="3" fillId="0" borderId="11" xfId="0" applyFont="1" applyFill="1" applyBorder="1" applyAlignment="1" applyProtection="1">
      <alignment/>
      <protection hidden="1"/>
    </xf>
    <xf numFmtId="4" fontId="1" fillId="0" borderId="16" xfId="0" applyNumberFormat="1" applyFont="1" applyBorder="1" applyAlignment="1" applyProtection="1">
      <alignment horizontal="right" vertical="center"/>
      <protection hidden="1"/>
    </xf>
    <xf numFmtId="0" fontId="0" fillId="0" borderId="11" xfId="0" applyFont="1" applyFill="1" applyBorder="1" applyAlignment="1" applyProtection="1">
      <alignment horizontal="left" wrapText="1"/>
      <protection hidden="1"/>
    </xf>
    <xf numFmtId="0" fontId="0" fillId="0" borderId="20" xfId="0" applyFont="1" applyFill="1" applyBorder="1" applyAlignment="1" applyProtection="1">
      <alignment horizontal="center" vertical="top"/>
      <protection hidden="1"/>
    </xf>
    <xf numFmtId="0" fontId="0" fillId="0" borderId="21" xfId="0" applyFont="1" applyFill="1" applyBorder="1" applyAlignment="1" applyProtection="1">
      <alignment horizontal="left" wrapText="1"/>
      <protection hidden="1"/>
    </xf>
    <xf numFmtId="0" fontId="0" fillId="0" borderId="21" xfId="0" applyFill="1" applyBorder="1" applyAlignment="1" applyProtection="1">
      <alignment/>
      <protection hidden="1"/>
    </xf>
    <xf numFmtId="4" fontId="0" fillId="0" borderId="21" xfId="0" applyNumberFormat="1" applyFont="1" applyFill="1" applyBorder="1" applyAlignment="1" applyProtection="1">
      <alignment horizontal="center"/>
      <protection hidden="1"/>
    </xf>
    <xf numFmtId="4" fontId="1" fillId="0" borderId="21" xfId="0" applyNumberFormat="1" applyFont="1" applyFill="1" applyBorder="1" applyAlignment="1" applyProtection="1">
      <alignment/>
      <protection hidden="1"/>
    </xf>
    <xf numFmtId="4" fontId="0" fillId="0" borderId="21" xfId="0" applyNumberFormat="1" applyFont="1" applyFill="1" applyBorder="1" applyAlignment="1" applyProtection="1">
      <alignment/>
      <protection hidden="1"/>
    </xf>
    <xf numFmtId="4" fontId="1" fillId="0" borderId="22" xfId="0" applyNumberFormat="1" applyFont="1" applyFill="1" applyBorder="1" applyAlignment="1" applyProtection="1">
      <alignment/>
      <protection hidden="1"/>
    </xf>
    <xf numFmtId="0" fontId="0" fillId="0" borderId="23" xfId="0" applyFont="1" applyFill="1" applyBorder="1" applyAlignment="1" applyProtection="1">
      <alignment horizontal="center" vertical="center"/>
      <protection hidden="1"/>
    </xf>
    <xf numFmtId="40" fontId="0" fillId="0" borderId="23" xfId="68" applyFont="1" applyFill="1" applyBorder="1" applyAlignment="1" applyProtection="1">
      <alignment horizontal="center" vertical="center" wrapText="1"/>
      <protection hidden="1"/>
    </xf>
    <xf numFmtId="4" fontId="0" fillId="0" borderId="24" xfId="0" applyNumberFormat="1" applyFont="1" applyFill="1" applyBorder="1" applyAlignment="1" applyProtection="1">
      <alignment horizontal="right" vertical="center"/>
      <protection hidden="1"/>
    </xf>
    <xf numFmtId="4" fontId="0" fillId="0" borderId="13" xfId="0" applyNumberFormat="1" applyFont="1" applyFill="1" applyBorder="1" applyAlignment="1" applyProtection="1">
      <alignment horizontal="right" vertical="center"/>
      <protection hidden="1"/>
    </xf>
    <xf numFmtId="40" fontId="0" fillId="0" borderId="11" xfId="68" applyNumberFormat="1" applyFont="1" applyFill="1" applyBorder="1" applyAlignment="1" applyProtection="1">
      <alignment horizontal="right" vertical="center"/>
      <protection locked="0"/>
    </xf>
    <xf numFmtId="49" fontId="0" fillId="0" borderId="18" xfId="0" applyNumberFormat="1" applyFont="1" applyFill="1" applyBorder="1" applyAlignment="1" applyProtection="1">
      <alignment horizontal="left" vertical="center" wrapText="1"/>
      <protection hidden="1"/>
    </xf>
    <xf numFmtId="4" fontId="0" fillId="0" borderId="11" xfId="0" applyNumberFormat="1" applyFill="1" applyBorder="1" applyAlignment="1" applyProtection="1">
      <alignment horizontal="right" vertical="center"/>
      <protection hidden="1"/>
    </xf>
    <xf numFmtId="0" fontId="0" fillId="36" borderId="11" xfId="0" applyFont="1" applyFill="1" applyBorder="1" applyAlignment="1" applyProtection="1">
      <alignment vertical="center" wrapText="1"/>
      <protection hidden="1"/>
    </xf>
    <xf numFmtId="40" fontId="0" fillId="0" borderId="11" xfId="68" applyNumberFormat="1" applyFont="1" applyFill="1" applyBorder="1" applyAlignment="1" applyProtection="1">
      <alignment horizontal="center" vertical="center"/>
      <protection hidden="1"/>
    </xf>
    <xf numFmtId="0" fontId="0" fillId="0" borderId="11" xfId="0" applyFont="1" applyBorder="1" applyAlignment="1" applyProtection="1">
      <alignment horizontal="left" vertical="center" wrapText="1"/>
      <protection hidden="1"/>
    </xf>
    <xf numFmtId="40" fontId="0" fillId="0" borderId="18" xfId="68" applyFont="1" applyFill="1" applyBorder="1" applyAlignment="1" applyProtection="1">
      <alignment horizontal="right" vertical="center" wrapText="1"/>
      <protection hidden="1"/>
    </xf>
    <xf numFmtId="4" fontId="0" fillId="0" borderId="11" xfId="0" applyNumberFormat="1" applyFont="1" applyBorder="1" applyAlignment="1" applyProtection="1">
      <alignment horizontal="right" vertical="center"/>
      <protection locked="0"/>
    </xf>
    <xf numFmtId="4" fontId="0" fillId="0" borderId="11" xfId="0" applyNumberFormat="1" applyFill="1" applyBorder="1" applyAlignment="1" applyProtection="1">
      <alignment horizontal="right" vertical="center"/>
      <protection locked="0"/>
    </xf>
    <xf numFmtId="4" fontId="0" fillId="0" borderId="11" xfId="0" applyNumberFormat="1" applyFont="1" applyFill="1" applyBorder="1" applyAlignment="1" applyProtection="1">
      <alignment horizontal="right" vertical="top"/>
      <protection locked="0"/>
    </xf>
    <xf numFmtId="4" fontId="0" fillId="0" borderId="11" xfId="0" applyNumberFormat="1" applyBorder="1" applyAlignment="1" applyProtection="1">
      <alignment horizontal="right" vertical="center"/>
      <protection locked="0"/>
    </xf>
    <xf numFmtId="4" fontId="0" fillId="0" borderId="11" xfId="68" applyNumberFormat="1" applyFont="1" applyFill="1" applyBorder="1" applyAlignment="1" applyProtection="1">
      <alignment horizontal="right" vertical="center" wrapText="1"/>
      <protection locked="0"/>
    </xf>
    <xf numFmtId="205" fontId="0" fillId="0" borderId="11" xfId="68" applyNumberFormat="1" applyFont="1" applyFill="1" applyBorder="1" applyAlignment="1" applyProtection="1">
      <alignment horizontal="right" vertical="center" wrapText="1"/>
      <protection locked="0"/>
    </xf>
    <xf numFmtId="185" fontId="0" fillId="0" borderId="11" xfId="0" applyNumberFormat="1" applyFont="1" applyFill="1" applyBorder="1" applyAlignment="1" applyProtection="1">
      <alignment horizontal="right" vertical="center"/>
      <protection locked="0"/>
    </xf>
    <xf numFmtId="4" fontId="0" fillId="0" borderId="11" xfId="59" applyNumberFormat="1" applyFont="1" applyFill="1" applyBorder="1" applyAlignment="1" applyProtection="1">
      <alignment horizontal="right" vertical="center" wrapText="1"/>
      <protection locked="0"/>
    </xf>
    <xf numFmtId="205" fontId="0" fillId="0" borderId="11" xfId="59" applyNumberFormat="1" applyFont="1" applyFill="1" applyBorder="1" applyAlignment="1" applyProtection="1">
      <alignment horizontal="right" vertical="center" wrapText="1"/>
      <protection locked="0"/>
    </xf>
    <xf numFmtId="2" fontId="0" fillId="0" borderId="11" xfId="59" applyNumberFormat="1" applyFont="1" applyFill="1" applyBorder="1" applyAlignment="1" applyProtection="1">
      <alignment horizontal="right" vertical="center" wrapText="1"/>
      <protection locked="0"/>
    </xf>
    <xf numFmtId="205" fontId="0" fillId="0" borderId="11" xfId="68" applyNumberFormat="1" applyFont="1" applyFill="1" applyBorder="1" applyAlignment="1" applyProtection="1">
      <alignment horizontal="right" vertical="center"/>
      <protection locked="0"/>
    </xf>
    <xf numFmtId="205" fontId="0" fillId="0" borderId="11" xfId="59" applyNumberFormat="1" applyFont="1" applyFill="1" applyBorder="1" applyAlignment="1" applyProtection="1">
      <alignment horizontal="right" vertical="center"/>
      <protection locked="0"/>
    </xf>
    <xf numFmtId="40" fontId="0" fillId="35" borderId="18" xfId="68" applyFont="1" applyFill="1" applyBorder="1" applyAlignment="1" applyProtection="1">
      <alignment horizontal="right" vertical="center" wrapText="1"/>
      <protection locked="0"/>
    </xf>
    <xf numFmtId="40" fontId="0" fillId="0" borderId="18" xfId="68" applyFill="1" applyBorder="1" applyAlignment="1" applyProtection="1">
      <alignment horizontal="right" vertical="center" wrapText="1"/>
      <protection locked="0"/>
    </xf>
    <xf numFmtId="40" fontId="0" fillId="35" borderId="18" xfId="68" applyFill="1" applyBorder="1" applyAlignment="1" applyProtection="1">
      <alignment horizontal="right" vertical="center" wrapText="1"/>
      <protection locked="0"/>
    </xf>
    <xf numFmtId="40" fontId="0" fillId="0" borderId="18" xfId="68" applyFont="1" applyFill="1" applyBorder="1" applyAlignment="1" applyProtection="1">
      <alignment horizontal="right" vertical="center" wrapText="1"/>
      <protection locked="0"/>
    </xf>
    <xf numFmtId="40" fontId="0" fillId="0" borderId="18" xfId="68" applyNumberFormat="1" applyFont="1" applyFill="1" applyBorder="1" applyAlignment="1" applyProtection="1">
      <alignment horizontal="right" vertical="center" wrapText="1"/>
      <protection locked="0"/>
    </xf>
    <xf numFmtId="0" fontId="1" fillId="0" borderId="11" xfId="0" applyNumberFormat="1" applyFont="1" applyBorder="1" applyAlignment="1" applyProtection="1">
      <alignment horizontal="left" vertical="center" wrapText="1"/>
      <protection hidden="1"/>
    </xf>
    <xf numFmtId="0" fontId="1" fillId="0" borderId="15" xfId="0" applyNumberFormat="1" applyFont="1" applyBorder="1" applyAlignment="1" applyProtection="1">
      <alignment horizontal="left" vertical="center" wrapText="1"/>
      <protection hidden="1"/>
    </xf>
    <xf numFmtId="0" fontId="1" fillId="36" borderId="11" xfId="0" applyNumberFormat="1" applyFont="1" applyFill="1" applyBorder="1" applyAlignment="1" applyProtection="1">
      <alignment horizontal="left" vertical="center" wrapText="1"/>
      <protection hidden="1"/>
    </xf>
    <xf numFmtId="0" fontId="1" fillId="36" borderId="15" xfId="0" applyNumberFormat="1" applyFont="1" applyFill="1" applyBorder="1" applyAlignment="1" applyProtection="1">
      <alignment horizontal="left" vertical="center" wrapText="1"/>
      <protection hidden="1"/>
    </xf>
    <xf numFmtId="0" fontId="3" fillId="36" borderId="11" xfId="52" applyFont="1" applyFill="1" applyBorder="1" applyAlignment="1" applyProtection="1">
      <alignment horizontal="left" vertical="center" wrapText="1"/>
      <protection hidden="1"/>
    </xf>
    <xf numFmtId="0" fontId="3" fillId="36" borderId="15" xfId="52" applyFont="1" applyFill="1" applyBorder="1" applyAlignment="1" applyProtection="1">
      <alignment horizontal="left" vertical="center" wrapText="1"/>
      <protection hidden="1"/>
    </xf>
    <xf numFmtId="0" fontId="1" fillId="36" borderId="11" xfId="0" applyNumberFormat="1" applyFont="1" applyFill="1" applyBorder="1" applyAlignment="1" applyProtection="1">
      <alignment horizontal="left" wrapText="1"/>
      <protection hidden="1"/>
    </xf>
    <xf numFmtId="0" fontId="1" fillId="36" borderId="15" xfId="0" applyNumberFormat="1" applyFont="1" applyFill="1" applyBorder="1" applyAlignment="1" applyProtection="1">
      <alignment horizontal="left" wrapText="1"/>
      <protection hidden="1"/>
    </xf>
    <xf numFmtId="0" fontId="8" fillId="0" borderId="25" xfId="0" applyFont="1" applyFill="1" applyBorder="1" applyAlignment="1" applyProtection="1">
      <alignment horizontal="left" vertical="center" wrapText="1"/>
      <protection hidden="1"/>
    </xf>
    <xf numFmtId="0" fontId="8" fillId="0" borderId="26" xfId="0" applyFont="1" applyFill="1" applyBorder="1" applyAlignment="1" applyProtection="1">
      <alignment horizontal="left" vertical="center" wrapText="1"/>
      <protection hidden="1"/>
    </xf>
    <xf numFmtId="0" fontId="8" fillId="0" borderId="16" xfId="0" applyFont="1" applyFill="1" applyBorder="1" applyAlignment="1" applyProtection="1">
      <alignment horizontal="left" vertical="center" wrapText="1"/>
      <protection hidden="1"/>
    </xf>
    <xf numFmtId="0" fontId="1" fillId="0" borderId="27"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1" fillId="0" borderId="29" xfId="0" applyFont="1" applyFill="1" applyBorder="1" applyAlignment="1" applyProtection="1">
      <alignment horizontal="center" vertical="center"/>
      <protection hidden="1"/>
    </xf>
    <xf numFmtId="0" fontId="3" fillId="36" borderId="11" xfId="52" applyFont="1" applyFill="1" applyBorder="1" applyAlignment="1" applyProtection="1">
      <alignment horizontal="left" vertical="center"/>
      <protection hidden="1"/>
    </xf>
    <xf numFmtId="0" fontId="3" fillId="36" borderId="15" xfId="52" applyFont="1" applyFill="1" applyBorder="1" applyAlignment="1" applyProtection="1">
      <alignment horizontal="left" vertical="center"/>
      <protection hidden="1"/>
    </xf>
    <xf numFmtId="0" fontId="1" fillId="36" borderId="11" xfId="0" applyNumberFormat="1" applyFont="1" applyFill="1" applyBorder="1" applyAlignment="1" applyProtection="1">
      <alignment horizontal="left" vertical="top" wrapText="1"/>
      <protection hidden="1"/>
    </xf>
    <xf numFmtId="0" fontId="1" fillId="36" borderId="15" xfId="0" applyNumberFormat="1" applyFont="1" applyFill="1" applyBorder="1" applyAlignment="1" applyProtection="1">
      <alignment horizontal="left" vertical="top" wrapText="1"/>
      <protection hidden="1"/>
    </xf>
    <xf numFmtId="0" fontId="1" fillId="0" borderId="25" xfId="0" applyFont="1" applyFill="1" applyBorder="1" applyAlignment="1" applyProtection="1">
      <alignment horizontal="center"/>
      <protection hidden="1"/>
    </xf>
    <xf numFmtId="0" fontId="1" fillId="0" borderId="12" xfId="0" applyFont="1" applyFill="1" applyBorder="1" applyAlignment="1" applyProtection="1">
      <alignment horizontal="center"/>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rmal 2" xfId="51"/>
    <cellStyle name="Normal 5" xfId="52"/>
    <cellStyle name="Normal_Ag. Glória" xfId="53"/>
    <cellStyle name="Normal_churrasq+sanit" xfId="54"/>
    <cellStyle name="Nota" xfId="55"/>
    <cellStyle name="Percent" xfId="56"/>
    <cellStyle name="Saída" xfId="57"/>
    <cellStyle name="Comma [0]" xfId="58"/>
    <cellStyle name="Separador de milhares_Ag. Glória"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374</xdr:row>
      <xdr:rowOff>0</xdr:rowOff>
    </xdr:from>
    <xdr:to>
      <xdr:col>2</xdr:col>
      <xdr:colOff>2143125</xdr:colOff>
      <xdr:row>374</xdr:row>
      <xdr:rowOff>0</xdr:rowOff>
    </xdr:to>
    <xdr:sp fLocksText="0">
      <xdr:nvSpPr>
        <xdr:cNvPr id="1" name="Text Box 1"/>
        <xdr:cNvSpPr txBox="1">
          <a:spLocks noChangeArrowheads="1"/>
        </xdr:cNvSpPr>
      </xdr:nvSpPr>
      <xdr:spPr>
        <a:xfrm>
          <a:off x="2657475" y="709136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374</xdr:row>
      <xdr:rowOff>0</xdr:rowOff>
    </xdr:from>
    <xdr:to>
      <xdr:col>2</xdr:col>
      <xdr:colOff>2143125</xdr:colOff>
      <xdr:row>374</xdr:row>
      <xdr:rowOff>0</xdr:rowOff>
    </xdr:to>
    <xdr:sp fLocksText="0">
      <xdr:nvSpPr>
        <xdr:cNvPr id="2" name="Text Box 2"/>
        <xdr:cNvSpPr txBox="1">
          <a:spLocks noChangeArrowheads="1"/>
        </xdr:cNvSpPr>
      </xdr:nvSpPr>
      <xdr:spPr>
        <a:xfrm>
          <a:off x="2657475" y="709136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374</xdr:row>
      <xdr:rowOff>0</xdr:rowOff>
    </xdr:from>
    <xdr:to>
      <xdr:col>2</xdr:col>
      <xdr:colOff>2143125</xdr:colOff>
      <xdr:row>374</xdr:row>
      <xdr:rowOff>0</xdr:rowOff>
    </xdr:to>
    <xdr:sp fLocksText="0">
      <xdr:nvSpPr>
        <xdr:cNvPr id="3" name="Text Box 1"/>
        <xdr:cNvSpPr txBox="1">
          <a:spLocks noChangeArrowheads="1"/>
        </xdr:cNvSpPr>
      </xdr:nvSpPr>
      <xdr:spPr>
        <a:xfrm>
          <a:off x="2657475" y="709136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374</xdr:row>
      <xdr:rowOff>0</xdr:rowOff>
    </xdr:from>
    <xdr:to>
      <xdr:col>2</xdr:col>
      <xdr:colOff>2143125</xdr:colOff>
      <xdr:row>374</xdr:row>
      <xdr:rowOff>0</xdr:rowOff>
    </xdr:to>
    <xdr:sp fLocksText="0">
      <xdr:nvSpPr>
        <xdr:cNvPr id="4" name="Text Box 1"/>
        <xdr:cNvSpPr txBox="1">
          <a:spLocks noChangeArrowheads="1"/>
        </xdr:cNvSpPr>
      </xdr:nvSpPr>
      <xdr:spPr>
        <a:xfrm>
          <a:off x="2657475" y="709136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374</xdr:row>
      <xdr:rowOff>0</xdr:rowOff>
    </xdr:from>
    <xdr:to>
      <xdr:col>2</xdr:col>
      <xdr:colOff>2143125</xdr:colOff>
      <xdr:row>374</xdr:row>
      <xdr:rowOff>0</xdr:rowOff>
    </xdr:to>
    <xdr:sp fLocksText="0">
      <xdr:nvSpPr>
        <xdr:cNvPr id="5" name="Text Box 1"/>
        <xdr:cNvSpPr txBox="1">
          <a:spLocks noChangeArrowheads="1"/>
        </xdr:cNvSpPr>
      </xdr:nvSpPr>
      <xdr:spPr>
        <a:xfrm>
          <a:off x="2657475" y="709136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374</xdr:row>
      <xdr:rowOff>0</xdr:rowOff>
    </xdr:from>
    <xdr:to>
      <xdr:col>2</xdr:col>
      <xdr:colOff>2143125</xdr:colOff>
      <xdr:row>374</xdr:row>
      <xdr:rowOff>0</xdr:rowOff>
    </xdr:to>
    <xdr:sp fLocksText="0">
      <xdr:nvSpPr>
        <xdr:cNvPr id="6" name="Text Box 2"/>
        <xdr:cNvSpPr txBox="1">
          <a:spLocks noChangeArrowheads="1"/>
        </xdr:cNvSpPr>
      </xdr:nvSpPr>
      <xdr:spPr>
        <a:xfrm>
          <a:off x="2657475" y="709136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374</xdr:row>
      <xdr:rowOff>0</xdr:rowOff>
    </xdr:from>
    <xdr:to>
      <xdr:col>2</xdr:col>
      <xdr:colOff>2143125</xdr:colOff>
      <xdr:row>374</xdr:row>
      <xdr:rowOff>0</xdr:rowOff>
    </xdr:to>
    <xdr:sp fLocksText="0">
      <xdr:nvSpPr>
        <xdr:cNvPr id="7" name="Text Box 1"/>
        <xdr:cNvSpPr txBox="1">
          <a:spLocks noChangeArrowheads="1"/>
        </xdr:cNvSpPr>
      </xdr:nvSpPr>
      <xdr:spPr>
        <a:xfrm>
          <a:off x="2657475" y="709136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374</xdr:row>
      <xdr:rowOff>0</xdr:rowOff>
    </xdr:from>
    <xdr:to>
      <xdr:col>2</xdr:col>
      <xdr:colOff>2143125</xdr:colOff>
      <xdr:row>374</xdr:row>
      <xdr:rowOff>0</xdr:rowOff>
    </xdr:to>
    <xdr:sp fLocksText="0">
      <xdr:nvSpPr>
        <xdr:cNvPr id="8" name="Text Box 2"/>
        <xdr:cNvSpPr txBox="1">
          <a:spLocks noChangeArrowheads="1"/>
        </xdr:cNvSpPr>
      </xdr:nvSpPr>
      <xdr:spPr>
        <a:xfrm>
          <a:off x="2657475" y="709136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374</xdr:row>
      <xdr:rowOff>0</xdr:rowOff>
    </xdr:from>
    <xdr:to>
      <xdr:col>2</xdr:col>
      <xdr:colOff>2143125</xdr:colOff>
      <xdr:row>374</xdr:row>
      <xdr:rowOff>0</xdr:rowOff>
    </xdr:to>
    <xdr:sp fLocksText="0">
      <xdr:nvSpPr>
        <xdr:cNvPr id="10" name="Text Box 2"/>
        <xdr:cNvSpPr txBox="1">
          <a:spLocks noChangeArrowheads="1"/>
        </xdr:cNvSpPr>
      </xdr:nvSpPr>
      <xdr:spPr>
        <a:xfrm>
          <a:off x="2657475" y="709136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2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2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2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2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24"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2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26"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2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2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2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3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3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3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3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34"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3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36"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3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3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3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4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4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4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4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44"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4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46"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4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4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4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5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5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5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5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54"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5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56"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5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5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5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6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6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6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6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64"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6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66"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6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6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6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7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7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7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7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74"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7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76"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7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7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7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8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8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8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8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84"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8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86"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8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8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8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4"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6"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9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0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350</xdr:row>
      <xdr:rowOff>0</xdr:rowOff>
    </xdr:to>
    <xdr:sp fLocksText="0">
      <xdr:nvSpPr>
        <xdr:cNvPr id="101" name="Text Box 1"/>
        <xdr:cNvSpPr txBox="1">
          <a:spLocks noChangeArrowheads="1"/>
        </xdr:cNvSpPr>
      </xdr:nvSpPr>
      <xdr:spPr>
        <a:xfrm>
          <a:off x="2657475" y="6573202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374</xdr:row>
      <xdr:rowOff>0</xdr:rowOff>
    </xdr:from>
    <xdr:to>
      <xdr:col>2</xdr:col>
      <xdr:colOff>2143125</xdr:colOff>
      <xdr:row>375</xdr:row>
      <xdr:rowOff>0</xdr:rowOff>
    </xdr:to>
    <xdr:sp fLocksText="0">
      <xdr:nvSpPr>
        <xdr:cNvPr id="102" name="Text Box 2"/>
        <xdr:cNvSpPr txBox="1">
          <a:spLocks noChangeArrowheads="1"/>
        </xdr:cNvSpPr>
      </xdr:nvSpPr>
      <xdr:spPr>
        <a:xfrm>
          <a:off x="2657475" y="7091362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0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04"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0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06"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0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0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0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4"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6"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1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4"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6"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2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4"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6"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3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4"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6"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4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4"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6"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5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4"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6"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6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4"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6"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7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3"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4"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5"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6"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7"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8"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89"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90"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91" name="Text Box 1"/>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349</xdr:row>
      <xdr:rowOff>0</xdr:rowOff>
    </xdr:from>
    <xdr:to>
      <xdr:col>2</xdr:col>
      <xdr:colOff>2143125</xdr:colOff>
      <xdr:row>349</xdr:row>
      <xdr:rowOff>0</xdr:rowOff>
    </xdr:to>
    <xdr:sp fLocksText="0">
      <xdr:nvSpPr>
        <xdr:cNvPr id="192" name="Text Box 2"/>
        <xdr:cNvSpPr txBox="1">
          <a:spLocks noChangeArrowheads="1"/>
        </xdr:cNvSpPr>
      </xdr:nvSpPr>
      <xdr:spPr>
        <a:xfrm>
          <a:off x="2657475" y="657320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156</xdr:row>
      <xdr:rowOff>0</xdr:rowOff>
    </xdr:from>
    <xdr:to>
      <xdr:col>2</xdr:col>
      <xdr:colOff>2143125</xdr:colOff>
      <xdr:row>157</xdr:row>
      <xdr:rowOff>38100</xdr:rowOff>
    </xdr:to>
    <xdr:sp fLocksText="0">
      <xdr:nvSpPr>
        <xdr:cNvPr id="193" name="Text Box 1"/>
        <xdr:cNvSpPr txBox="1">
          <a:spLocks noChangeArrowheads="1"/>
        </xdr:cNvSpPr>
      </xdr:nvSpPr>
      <xdr:spPr>
        <a:xfrm>
          <a:off x="2657475" y="27184350"/>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350</xdr:row>
      <xdr:rowOff>0</xdr:rowOff>
    </xdr:from>
    <xdr:to>
      <xdr:col>2</xdr:col>
      <xdr:colOff>2143125</xdr:colOff>
      <xdr:row>350</xdr:row>
      <xdr:rowOff>38100</xdr:rowOff>
    </xdr:to>
    <xdr:sp fLocksText="0">
      <xdr:nvSpPr>
        <xdr:cNvPr id="194" name="Text Box 1"/>
        <xdr:cNvSpPr txBox="1">
          <a:spLocks noChangeArrowheads="1"/>
        </xdr:cNvSpPr>
      </xdr:nvSpPr>
      <xdr:spPr>
        <a:xfrm>
          <a:off x="2657475" y="65893950"/>
          <a:ext cx="85725" cy="381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374</xdr:row>
      <xdr:rowOff>0</xdr:rowOff>
    </xdr:from>
    <xdr:to>
      <xdr:col>2</xdr:col>
      <xdr:colOff>2143125</xdr:colOff>
      <xdr:row>374</xdr:row>
      <xdr:rowOff>0</xdr:rowOff>
    </xdr:to>
    <xdr:sp fLocksText="0">
      <xdr:nvSpPr>
        <xdr:cNvPr id="195" name="Text Box 2"/>
        <xdr:cNvSpPr txBox="1">
          <a:spLocks noChangeArrowheads="1"/>
        </xdr:cNvSpPr>
      </xdr:nvSpPr>
      <xdr:spPr>
        <a:xfrm>
          <a:off x="2657475" y="709136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1</xdr:col>
      <xdr:colOff>390525</xdr:colOff>
      <xdr:row>160</xdr:row>
      <xdr:rowOff>0</xdr:rowOff>
    </xdr:from>
    <xdr:ext cx="438150" cy="314325"/>
    <xdr:sp>
      <xdr:nvSpPr>
        <xdr:cNvPr id="196"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197"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295275"/>
    <xdr:sp>
      <xdr:nvSpPr>
        <xdr:cNvPr id="198" name="AutoShape 2"/>
        <xdr:cNvSpPr>
          <a:spLocks noChangeAspect="1"/>
        </xdr:cNvSpPr>
      </xdr:nvSpPr>
      <xdr:spPr>
        <a:xfrm>
          <a:off x="600075" y="27832050"/>
          <a:ext cx="438150"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295275"/>
    <xdr:sp>
      <xdr:nvSpPr>
        <xdr:cNvPr id="199" name="AutoShape 2"/>
        <xdr:cNvSpPr>
          <a:spLocks noChangeAspect="1"/>
        </xdr:cNvSpPr>
      </xdr:nvSpPr>
      <xdr:spPr>
        <a:xfrm>
          <a:off x="600075" y="27832050"/>
          <a:ext cx="438150"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00"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01"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02"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03"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04"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05"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295275"/>
    <xdr:sp>
      <xdr:nvSpPr>
        <xdr:cNvPr id="206" name="AutoShape 2"/>
        <xdr:cNvSpPr>
          <a:spLocks noChangeAspect="1"/>
        </xdr:cNvSpPr>
      </xdr:nvSpPr>
      <xdr:spPr>
        <a:xfrm>
          <a:off x="600075" y="27832050"/>
          <a:ext cx="438150"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295275"/>
    <xdr:sp>
      <xdr:nvSpPr>
        <xdr:cNvPr id="207" name="AutoShape 2"/>
        <xdr:cNvSpPr>
          <a:spLocks noChangeAspect="1"/>
        </xdr:cNvSpPr>
      </xdr:nvSpPr>
      <xdr:spPr>
        <a:xfrm>
          <a:off x="600075" y="27832050"/>
          <a:ext cx="438150"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08"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09"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10"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11"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160</xdr:row>
      <xdr:rowOff>0</xdr:rowOff>
    </xdr:from>
    <xdr:ext cx="485775" cy="85725"/>
    <xdr:sp>
      <xdr:nvSpPr>
        <xdr:cNvPr id="212" name="AutoShape 1"/>
        <xdr:cNvSpPr>
          <a:spLocks noChangeAspect="1"/>
        </xdr:cNvSpPr>
      </xdr:nvSpPr>
      <xdr:spPr>
        <a:xfrm>
          <a:off x="600075" y="27832050"/>
          <a:ext cx="48577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160</xdr:row>
      <xdr:rowOff>0</xdr:rowOff>
    </xdr:from>
    <xdr:ext cx="485775" cy="85725"/>
    <xdr:sp>
      <xdr:nvSpPr>
        <xdr:cNvPr id="213" name="AutoShape 2"/>
        <xdr:cNvSpPr>
          <a:spLocks noChangeAspect="1"/>
        </xdr:cNvSpPr>
      </xdr:nvSpPr>
      <xdr:spPr>
        <a:xfrm>
          <a:off x="600075" y="27832050"/>
          <a:ext cx="48577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160</xdr:row>
      <xdr:rowOff>0</xdr:rowOff>
    </xdr:from>
    <xdr:ext cx="485775" cy="85725"/>
    <xdr:sp>
      <xdr:nvSpPr>
        <xdr:cNvPr id="214" name="AutoShape 3"/>
        <xdr:cNvSpPr>
          <a:spLocks noChangeAspect="1"/>
        </xdr:cNvSpPr>
      </xdr:nvSpPr>
      <xdr:spPr>
        <a:xfrm>
          <a:off x="600075" y="27832050"/>
          <a:ext cx="48577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160</xdr:row>
      <xdr:rowOff>0</xdr:rowOff>
    </xdr:from>
    <xdr:ext cx="485775" cy="76200"/>
    <xdr:sp>
      <xdr:nvSpPr>
        <xdr:cNvPr id="215" name="AutoShape 4"/>
        <xdr:cNvSpPr>
          <a:spLocks noChangeAspect="1"/>
        </xdr:cNvSpPr>
      </xdr:nvSpPr>
      <xdr:spPr>
        <a:xfrm>
          <a:off x="600075" y="27832050"/>
          <a:ext cx="48577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16"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17"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295275"/>
    <xdr:sp>
      <xdr:nvSpPr>
        <xdr:cNvPr id="218" name="AutoShape 2"/>
        <xdr:cNvSpPr>
          <a:spLocks noChangeAspect="1"/>
        </xdr:cNvSpPr>
      </xdr:nvSpPr>
      <xdr:spPr>
        <a:xfrm>
          <a:off x="600075" y="27832050"/>
          <a:ext cx="438150"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295275"/>
    <xdr:sp>
      <xdr:nvSpPr>
        <xdr:cNvPr id="219" name="AutoShape 2"/>
        <xdr:cNvSpPr>
          <a:spLocks noChangeAspect="1"/>
        </xdr:cNvSpPr>
      </xdr:nvSpPr>
      <xdr:spPr>
        <a:xfrm>
          <a:off x="600075" y="27832050"/>
          <a:ext cx="438150"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20"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161925"/>
    <xdr:sp>
      <xdr:nvSpPr>
        <xdr:cNvPr id="221" name="AutoShape 2"/>
        <xdr:cNvSpPr>
          <a:spLocks noChangeAspect="1"/>
        </xdr:cNvSpPr>
      </xdr:nvSpPr>
      <xdr:spPr>
        <a:xfrm>
          <a:off x="600075" y="27832050"/>
          <a:ext cx="438150"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161925"/>
    <xdr:sp>
      <xdr:nvSpPr>
        <xdr:cNvPr id="222" name="AutoShape 2"/>
        <xdr:cNvSpPr>
          <a:spLocks noChangeAspect="1"/>
        </xdr:cNvSpPr>
      </xdr:nvSpPr>
      <xdr:spPr>
        <a:xfrm>
          <a:off x="600075" y="27832050"/>
          <a:ext cx="438150"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23"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24"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25"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160</xdr:row>
      <xdr:rowOff>0</xdr:rowOff>
    </xdr:from>
    <xdr:ext cx="485775" cy="85725"/>
    <xdr:sp>
      <xdr:nvSpPr>
        <xdr:cNvPr id="226" name="AutoShape 1"/>
        <xdr:cNvSpPr>
          <a:spLocks noChangeAspect="1"/>
        </xdr:cNvSpPr>
      </xdr:nvSpPr>
      <xdr:spPr>
        <a:xfrm>
          <a:off x="600075" y="27832050"/>
          <a:ext cx="48577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160</xdr:row>
      <xdr:rowOff>0</xdr:rowOff>
    </xdr:from>
    <xdr:ext cx="485775" cy="85725"/>
    <xdr:sp>
      <xdr:nvSpPr>
        <xdr:cNvPr id="227" name="AutoShape 2"/>
        <xdr:cNvSpPr>
          <a:spLocks noChangeAspect="1"/>
        </xdr:cNvSpPr>
      </xdr:nvSpPr>
      <xdr:spPr>
        <a:xfrm>
          <a:off x="600075" y="27832050"/>
          <a:ext cx="48577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160</xdr:row>
      <xdr:rowOff>0</xdr:rowOff>
    </xdr:from>
    <xdr:ext cx="485775" cy="85725"/>
    <xdr:sp>
      <xdr:nvSpPr>
        <xdr:cNvPr id="228" name="AutoShape 3"/>
        <xdr:cNvSpPr>
          <a:spLocks noChangeAspect="1"/>
        </xdr:cNvSpPr>
      </xdr:nvSpPr>
      <xdr:spPr>
        <a:xfrm>
          <a:off x="600075" y="27832050"/>
          <a:ext cx="48577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160</xdr:row>
      <xdr:rowOff>0</xdr:rowOff>
    </xdr:from>
    <xdr:ext cx="485775" cy="76200"/>
    <xdr:sp>
      <xdr:nvSpPr>
        <xdr:cNvPr id="229" name="AutoShape 4"/>
        <xdr:cNvSpPr>
          <a:spLocks noChangeAspect="1"/>
        </xdr:cNvSpPr>
      </xdr:nvSpPr>
      <xdr:spPr>
        <a:xfrm>
          <a:off x="600075" y="27832050"/>
          <a:ext cx="48577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30"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31"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295275"/>
    <xdr:sp>
      <xdr:nvSpPr>
        <xdr:cNvPr id="232" name="AutoShape 2"/>
        <xdr:cNvSpPr>
          <a:spLocks noChangeAspect="1"/>
        </xdr:cNvSpPr>
      </xdr:nvSpPr>
      <xdr:spPr>
        <a:xfrm>
          <a:off x="600075" y="27832050"/>
          <a:ext cx="438150"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295275"/>
    <xdr:sp>
      <xdr:nvSpPr>
        <xdr:cNvPr id="233" name="AutoShape 2"/>
        <xdr:cNvSpPr>
          <a:spLocks noChangeAspect="1"/>
        </xdr:cNvSpPr>
      </xdr:nvSpPr>
      <xdr:spPr>
        <a:xfrm>
          <a:off x="600075" y="27832050"/>
          <a:ext cx="438150"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34"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161925"/>
    <xdr:sp>
      <xdr:nvSpPr>
        <xdr:cNvPr id="235" name="AutoShape 2"/>
        <xdr:cNvSpPr>
          <a:spLocks noChangeAspect="1"/>
        </xdr:cNvSpPr>
      </xdr:nvSpPr>
      <xdr:spPr>
        <a:xfrm>
          <a:off x="600075" y="27832050"/>
          <a:ext cx="438150"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161925"/>
    <xdr:sp>
      <xdr:nvSpPr>
        <xdr:cNvPr id="236" name="AutoShape 2"/>
        <xdr:cNvSpPr>
          <a:spLocks noChangeAspect="1"/>
        </xdr:cNvSpPr>
      </xdr:nvSpPr>
      <xdr:spPr>
        <a:xfrm>
          <a:off x="600075" y="27832050"/>
          <a:ext cx="438150"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37"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04800"/>
    <xdr:sp>
      <xdr:nvSpPr>
        <xdr:cNvPr id="238" name="AutoShape 2"/>
        <xdr:cNvSpPr>
          <a:spLocks noChangeAspect="1"/>
        </xdr:cNvSpPr>
      </xdr:nvSpPr>
      <xdr:spPr>
        <a:xfrm>
          <a:off x="600075" y="27832050"/>
          <a:ext cx="438150"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390525</xdr:colOff>
      <xdr:row>160</xdr:row>
      <xdr:rowOff>0</xdr:rowOff>
    </xdr:from>
    <xdr:ext cx="438150" cy="314325"/>
    <xdr:sp>
      <xdr:nvSpPr>
        <xdr:cNvPr id="239" name="AutoShape 2"/>
        <xdr:cNvSpPr>
          <a:spLocks noChangeAspect="1"/>
        </xdr:cNvSpPr>
      </xdr:nvSpPr>
      <xdr:spPr>
        <a:xfrm>
          <a:off x="600075" y="27832050"/>
          <a:ext cx="43815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2"/>
  <sheetViews>
    <sheetView tabSelected="1" view="pageLayout" zoomScaleSheetLayoutView="100" workbookViewId="0" topLeftCell="A1">
      <selection activeCell="A1" sqref="A1:H1"/>
    </sheetView>
  </sheetViews>
  <sheetFormatPr defaultColWidth="9.140625" defaultRowHeight="12.75"/>
  <cols>
    <col min="1" max="1" width="3.140625" style="16" customWidth="1"/>
    <col min="2" max="2" width="5.8515625" style="17" customWidth="1"/>
    <col min="3" max="3" width="70.140625" style="22" customWidth="1"/>
    <col min="4" max="4" width="8.00390625" style="23" customWidth="1"/>
    <col min="5" max="5" width="6.8515625" style="24" customWidth="1"/>
    <col min="6" max="6" width="19.8515625" style="25" bestFit="1" customWidth="1"/>
    <col min="7" max="7" width="16.28125" style="25" bestFit="1" customWidth="1"/>
    <col min="8" max="8" width="16.421875" style="26" bestFit="1" customWidth="1"/>
    <col min="9" max="9" width="30.57421875" style="4" customWidth="1"/>
    <col min="10" max="245" width="11.421875" style="4" customWidth="1"/>
    <col min="246" max="246" width="56.28125" style="4" customWidth="1"/>
    <col min="247" max="16384" width="9.140625" style="4" customWidth="1"/>
  </cols>
  <sheetData>
    <row r="1" spans="1:9" s="9" customFormat="1" ht="12.75">
      <c r="A1" s="225" t="s">
        <v>10</v>
      </c>
      <c r="B1" s="226"/>
      <c r="C1" s="226"/>
      <c r="D1" s="226"/>
      <c r="E1" s="226"/>
      <c r="F1" s="226"/>
      <c r="G1" s="226"/>
      <c r="H1" s="227"/>
      <c r="I1" s="27"/>
    </row>
    <row r="2" spans="1:9" s="10" customFormat="1" ht="15" customHeight="1">
      <c r="A2" s="48" t="s">
        <v>537</v>
      </c>
      <c r="B2" s="49"/>
      <c r="C2" s="50"/>
      <c r="D2" s="51"/>
      <c r="E2" s="50"/>
      <c r="F2" s="52"/>
      <c r="G2" s="52"/>
      <c r="H2" s="53"/>
      <c r="I2" s="16"/>
    </row>
    <row r="3" spans="1:9" s="10" customFormat="1" ht="12.75">
      <c r="A3" s="48" t="s">
        <v>241</v>
      </c>
      <c r="B3" s="49"/>
      <c r="C3" s="54"/>
      <c r="D3" s="55"/>
      <c r="E3" s="54"/>
      <c r="F3" s="52"/>
      <c r="G3" s="52"/>
      <c r="H3" s="53"/>
      <c r="I3" s="16"/>
    </row>
    <row r="4" spans="1:9" s="10" customFormat="1" ht="12.75">
      <c r="A4" s="48" t="s">
        <v>538</v>
      </c>
      <c r="B4" s="49"/>
      <c r="C4" s="54"/>
      <c r="D4" s="55"/>
      <c r="E4" s="54"/>
      <c r="F4" s="52"/>
      <c r="G4" s="52"/>
      <c r="H4" s="53"/>
      <c r="I4" s="16"/>
    </row>
    <row r="5" spans="1:9" s="10" customFormat="1" ht="12.75">
      <c r="A5" s="48" t="s">
        <v>539</v>
      </c>
      <c r="B5" s="49"/>
      <c r="C5" s="54"/>
      <c r="D5" s="55"/>
      <c r="E5" s="54"/>
      <c r="F5" s="52"/>
      <c r="G5" s="52"/>
      <c r="H5" s="53"/>
      <c r="I5" s="16"/>
    </row>
    <row r="6" spans="1:9" s="10" customFormat="1" ht="24.75" customHeight="1">
      <c r="A6" s="222" t="s">
        <v>540</v>
      </c>
      <c r="B6" s="223"/>
      <c r="C6" s="223"/>
      <c r="D6" s="223"/>
      <c r="E6" s="223"/>
      <c r="F6" s="223"/>
      <c r="G6" s="223"/>
      <c r="H6" s="224"/>
      <c r="I6" s="16"/>
    </row>
    <row r="7" spans="1:9" s="11" customFormat="1" ht="15" customHeight="1">
      <c r="A7" s="48" t="s">
        <v>45</v>
      </c>
      <c r="B7" s="49"/>
      <c r="C7" s="54"/>
      <c r="D7" s="55"/>
      <c r="E7" s="54"/>
      <c r="F7" s="52"/>
      <c r="G7" s="52"/>
      <c r="H7" s="53"/>
      <c r="I7" s="28"/>
    </row>
    <row r="8" spans="1:9" s="11" customFormat="1" ht="10.5" customHeight="1" hidden="1">
      <c r="A8" s="48"/>
      <c r="B8" s="49"/>
      <c r="C8" s="56"/>
      <c r="D8" s="57"/>
      <c r="E8" s="56"/>
      <c r="F8" s="58"/>
      <c r="G8" s="58"/>
      <c r="H8" s="59"/>
      <c r="I8" s="28"/>
    </row>
    <row r="9" spans="1:9" s="12" customFormat="1" ht="25.5" customHeight="1">
      <c r="A9" s="232" t="s">
        <v>11</v>
      </c>
      <c r="B9" s="233"/>
      <c r="C9" s="60" t="s">
        <v>12</v>
      </c>
      <c r="D9" s="61" t="s">
        <v>46</v>
      </c>
      <c r="E9" s="60" t="s">
        <v>47</v>
      </c>
      <c r="F9" s="62" t="s">
        <v>13</v>
      </c>
      <c r="G9" s="62"/>
      <c r="H9" s="63" t="s">
        <v>14</v>
      </c>
      <c r="I9" s="29"/>
    </row>
    <row r="10" spans="1:9" s="13" customFormat="1" ht="12.75">
      <c r="A10" s="64"/>
      <c r="B10" s="65"/>
      <c r="C10" s="54"/>
      <c r="D10" s="8"/>
      <c r="E10" s="54"/>
      <c r="F10" s="62" t="s">
        <v>15</v>
      </c>
      <c r="G10" s="62" t="s">
        <v>16</v>
      </c>
      <c r="H10" s="53"/>
      <c r="I10" s="30"/>
    </row>
    <row r="11" spans="1:9" s="13" customFormat="1" ht="38.25">
      <c r="A11" s="66" t="s">
        <v>17</v>
      </c>
      <c r="B11" s="67"/>
      <c r="C11" s="68" t="s">
        <v>559</v>
      </c>
      <c r="D11" s="69"/>
      <c r="E11" s="70"/>
      <c r="F11" s="75"/>
      <c r="G11" s="75"/>
      <c r="H11" s="76"/>
      <c r="I11" s="30"/>
    </row>
    <row r="12" spans="1:9" s="13" customFormat="1" ht="12.75" customHeight="1">
      <c r="A12" s="66"/>
      <c r="B12" s="67" t="s">
        <v>20</v>
      </c>
      <c r="C12" s="71" t="s">
        <v>48</v>
      </c>
      <c r="D12" s="46"/>
      <c r="E12" s="47"/>
      <c r="F12" s="75"/>
      <c r="G12" s="75"/>
      <c r="H12" s="95"/>
      <c r="I12" s="30"/>
    </row>
    <row r="13" spans="1:9" s="13" customFormat="1" ht="12.75" customHeight="1">
      <c r="A13" s="72"/>
      <c r="B13" s="73">
        <v>1</v>
      </c>
      <c r="C13" s="74" t="s">
        <v>49</v>
      </c>
      <c r="D13" s="43"/>
      <c r="E13" s="47"/>
      <c r="F13" s="75"/>
      <c r="G13" s="75"/>
      <c r="H13" s="76"/>
      <c r="I13" s="30"/>
    </row>
    <row r="14" spans="1:9" s="13" customFormat="1" ht="12.75" customHeight="1">
      <c r="A14" s="72"/>
      <c r="B14" s="73" t="s">
        <v>9</v>
      </c>
      <c r="C14" s="74" t="s">
        <v>50</v>
      </c>
      <c r="D14" s="46">
        <v>1</v>
      </c>
      <c r="E14" s="47" t="s">
        <v>19</v>
      </c>
      <c r="F14" s="2"/>
      <c r="G14" s="2"/>
      <c r="H14" s="76">
        <f>SUM(F14,G14)*D14</f>
        <v>0</v>
      </c>
      <c r="I14" s="30"/>
    </row>
    <row r="15" spans="1:9" s="13" customFormat="1" ht="12.75" customHeight="1">
      <c r="A15" s="72"/>
      <c r="B15" s="73" t="s">
        <v>25</v>
      </c>
      <c r="C15" s="74" t="s">
        <v>51</v>
      </c>
      <c r="D15" s="46">
        <v>1</v>
      </c>
      <c r="E15" s="47" t="s">
        <v>52</v>
      </c>
      <c r="F15" s="2"/>
      <c r="G15" s="2"/>
      <c r="H15" s="76">
        <f>SUM(F15,G15)*D15</f>
        <v>0</v>
      </c>
      <c r="I15" s="30"/>
    </row>
    <row r="16" spans="1:9" s="13" customFormat="1" ht="12.75" customHeight="1">
      <c r="A16" s="72"/>
      <c r="B16" s="73">
        <v>2</v>
      </c>
      <c r="C16" s="74" t="s">
        <v>53</v>
      </c>
      <c r="D16" s="43"/>
      <c r="E16" s="47"/>
      <c r="F16" s="75"/>
      <c r="G16" s="75"/>
      <c r="H16" s="76"/>
      <c r="I16" s="30"/>
    </row>
    <row r="17" spans="1:9" s="13" customFormat="1" ht="12.75" customHeight="1">
      <c r="A17" s="72"/>
      <c r="B17" s="77" t="s">
        <v>24</v>
      </c>
      <c r="C17" s="74" t="s">
        <v>54</v>
      </c>
      <c r="D17" s="46"/>
      <c r="E17" s="47"/>
      <c r="F17" s="75"/>
      <c r="G17" s="75"/>
      <c r="H17" s="76"/>
      <c r="I17" s="30"/>
    </row>
    <row r="18" spans="1:9" s="13" customFormat="1" ht="12.75">
      <c r="A18" s="72"/>
      <c r="B18" s="73" t="s">
        <v>55</v>
      </c>
      <c r="C18" s="74" t="s">
        <v>242</v>
      </c>
      <c r="D18" s="43">
        <v>1.2</v>
      </c>
      <c r="E18" s="47" t="s">
        <v>18</v>
      </c>
      <c r="F18" s="75" t="s">
        <v>31</v>
      </c>
      <c r="G18" s="2"/>
      <c r="H18" s="76">
        <f>SUM(F18,G18)*D18</f>
        <v>0</v>
      </c>
      <c r="I18" s="30"/>
    </row>
    <row r="19" spans="1:9" s="13" customFormat="1" ht="12.75" customHeight="1">
      <c r="A19" s="72"/>
      <c r="B19" s="73" t="s">
        <v>56</v>
      </c>
      <c r="C19" s="74" t="s">
        <v>190</v>
      </c>
      <c r="D19" s="43">
        <v>14</v>
      </c>
      <c r="E19" s="47" t="s">
        <v>18</v>
      </c>
      <c r="F19" s="75" t="s">
        <v>31</v>
      </c>
      <c r="G19" s="2"/>
      <c r="H19" s="76">
        <f>SUM(F19,G19)*D19</f>
        <v>0</v>
      </c>
      <c r="I19" s="30"/>
    </row>
    <row r="20" spans="1:9" s="13" customFormat="1" ht="12.75" customHeight="1">
      <c r="A20" s="72"/>
      <c r="B20" s="73" t="s">
        <v>57</v>
      </c>
      <c r="C20" s="78" t="s">
        <v>164</v>
      </c>
      <c r="D20" s="43">
        <v>5</v>
      </c>
      <c r="E20" s="79" t="s">
        <v>18</v>
      </c>
      <c r="F20" s="75" t="s">
        <v>31</v>
      </c>
      <c r="G20" s="2"/>
      <c r="H20" s="80">
        <f>SUM(F20,G20)*D20</f>
        <v>0</v>
      </c>
      <c r="I20" s="30"/>
    </row>
    <row r="21" spans="1:9" s="13" customFormat="1" ht="12.75" customHeight="1">
      <c r="A21" s="72"/>
      <c r="B21" s="73" t="s">
        <v>28</v>
      </c>
      <c r="C21" s="73" t="s">
        <v>189</v>
      </c>
      <c r="D21" s="43"/>
      <c r="E21" s="79"/>
      <c r="F21" s="75"/>
      <c r="G21" s="75"/>
      <c r="H21" s="80"/>
      <c r="I21" s="30"/>
    </row>
    <row r="22" spans="1:9" s="13" customFormat="1" ht="12.75" customHeight="1">
      <c r="A22" s="72"/>
      <c r="B22" s="73" t="s">
        <v>60</v>
      </c>
      <c r="C22" s="74" t="s">
        <v>197</v>
      </c>
      <c r="D22" s="43">
        <v>1</v>
      </c>
      <c r="E22" s="79" t="s">
        <v>52</v>
      </c>
      <c r="F22" s="2"/>
      <c r="G22" s="2"/>
      <c r="H22" s="76">
        <f aca="true" t="shared" si="0" ref="H22:H28">SUM(F22,G22)*D22</f>
        <v>0</v>
      </c>
      <c r="I22" s="30"/>
    </row>
    <row r="23" spans="1:9" s="13" customFormat="1" ht="12.75" customHeight="1">
      <c r="A23" s="72"/>
      <c r="B23" s="73" t="s">
        <v>61</v>
      </c>
      <c r="C23" s="74" t="s">
        <v>198</v>
      </c>
      <c r="D23" s="43">
        <v>1</v>
      </c>
      <c r="E23" s="79" t="s">
        <v>52</v>
      </c>
      <c r="F23" s="75" t="s">
        <v>31</v>
      </c>
      <c r="G23" s="2"/>
      <c r="H23" s="76">
        <f t="shared" si="0"/>
        <v>0</v>
      </c>
      <c r="I23" s="30"/>
    </row>
    <row r="24" spans="1:9" s="13" customFormat="1" ht="12.75" customHeight="1">
      <c r="A24" s="72"/>
      <c r="B24" s="73" t="s">
        <v>62</v>
      </c>
      <c r="C24" s="81" t="s">
        <v>232</v>
      </c>
      <c r="D24" s="43">
        <v>1</v>
      </c>
      <c r="E24" s="79" t="s">
        <v>52</v>
      </c>
      <c r="F24" s="75" t="s">
        <v>31</v>
      </c>
      <c r="G24" s="2"/>
      <c r="H24" s="80">
        <f t="shared" si="0"/>
        <v>0</v>
      </c>
      <c r="I24" s="30"/>
    </row>
    <row r="25" spans="1:9" s="13" customFormat="1" ht="12.75" customHeight="1">
      <c r="A25" s="72"/>
      <c r="B25" s="73" t="s">
        <v>63</v>
      </c>
      <c r="C25" s="74" t="s">
        <v>199</v>
      </c>
      <c r="D25" s="43">
        <v>4</v>
      </c>
      <c r="E25" s="79" t="s">
        <v>52</v>
      </c>
      <c r="F25" s="75" t="s">
        <v>31</v>
      </c>
      <c r="G25" s="2"/>
      <c r="H25" s="76">
        <f t="shared" si="0"/>
        <v>0</v>
      </c>
      <c r="I25" s="30"/>
    </row>
    <row r="26" spans="1:9" s="13" customFormat="1" ht="12.75" customHeight="1">
      <c r="A26" s="72"/>
      <c r="B26" s="73" t="s">
        <v>64</v>
      </c>
      <c r="C26" s="81" t="s">
        <v>200</v>
      </c>
      <c r="D26" s="43">
        <v>1</v>
      </c>
      <c r="E26" s="47" t="s">
        <v>19</v>
      </c>
      <c r="F26" s="75" t="s">
        <v>31</v>
      </c>
      <c r="G26" s="2"/>
      <c r="H26" s="76">
        <f t="shared" si="0"/>
        <v>0</v>
      </c>
      <c r="I26" s="30"/>
    </row>
    <row r="27" spans="1:9" s="13" customFormat="1" ht="12.75" customHeight="1">
      <c r="A27" s="72"/>
      <c r="B27" s="73" t="s">
        <v>33</v>
      </c>
      <c r="C27" s="74" t="s">
        <v>71</v>
      </c>
      <c r="D27" s="46">
        <v>72</v>
      </c>
      <c r="E27" s="47" t="s">
        <v>35</v>
      </c>
      <c r="F27" s="2"/>
      <c r="G27" s="2"/>
      <c r="H27" s="76">
        <f t="shared" si="0"/>
        <v>0</v>
      </c>
      <c r="I27" s="30"/>
    </row>
    <row r="28" spans="1:9" s="13" customFormat="1" ht="12.75" customHeight="1">
      <c r="A28" s="72"/>
      <c r="B28" s="73" t="s">
        <v>202</v>
      </c>
      <c r="C28" s="74" t="s">
        <v>201</v>
      </c>
      <c r="D28" s="43">
        <v>1</v>
      </c>
      <c r="E28" s="47" t="s">
        <v>52</v>
      </c>
      <c r="F28" s="2"/>
      <c r="G28" s="2"/>
      <c r="H28" s="76">
        <f t="shared" si="0"/>
        <v>0</v>
      </c>
      <c r="I28" s="30"/>
    </row>
    <row r="29" spans="1:9" s="13" customFormat="1" ht="12.75" customHeight="1">
      <c r="A29" s="72"/>
      <c r="B29" s="73">
        <v>3</v>
      </c>
      <c r="C29" s="74" t="s">
        <v>118</v>
      </c>
      <c r="D29" s="43"/>
      <c r="E29" s="47"/>
      <c r="F29" s="75"/>
      <c r="G29" s="75"/>
      <c r="H29" s="76"/>
      <c r="I29" s="30"/>
    </row>
    <row r="30" spans="1:9" s="13" customFormat="1" ht="12.75" customHeight="1">
      <c r="A30" s="72"/>
      <c r="B30" s="73" t="s">
        <v>37</v>
      </c>
      <c r="C30" s="81" t="s">
        <v>165</v>
      </c>
      <c r="D30" s="43">
        <v>9</v>
      </c>
      <c r="E30" s="47" t="s">
        <v>18</v>
      </c>
      <c r="F30" s="2"/>
      <c r="G30" s="2"/>
      <c r="H30" s="80">
        <f>SUM(F30,G30)*D30</f>
        <v>0</v>
      </c>
      <c r="I30" s="30"/>
    </row>
    <row r="31" spans="1:9" s="13" customFormat="1" ht="13.5" customHeight="1">
      <c r="A31" s="72"/>
      <c r="B31" s="73" t="s">
        <v>120</v>
      </c>
      <c r="C31" s="81" t="s">
        <v>203</v>
      </c>
      <c r="D31" s="43">
        <v>36</v>
      </c>
      <c r="E31" s="47" t="s">
        <v>18</v>
      </c>
      <c r="F31" s="2"/>
      <c r="G31" s="2"/>
      <c r="H31" s="80">
        <f>SUM(F31,G31)*D31</f>
        <v>0</v>
      </c>
      <c r="I31" s="30"/>
    </row>
    <row r="32" spans="1:9" s="13" customFormat="1" ht="12.75" customHeight="1">
      <c r="A32" s="72"/>
      <c r="B32" s="73">
        <v>4</v>
      </c>
      <c r="C32" s="74" t="s">
        <v>5</v>
      </c>
      <c r="D32" s="43"/>
      <c r="E32" s="47"/>
      <c r="F32" s="75"/>
      <c r="G32" s="75"/>
      <c r="H32" s="76"/>
      <c r="I32" s="30"/>
    </row>
    <row r="33" spans="1:9" s="13" customFormat="1" ht="12.75" customHeight="1">
      <c r="A33" s="72"/>
      <c r="B33" s="13" t="s">
        <v>38</v>
      </c>
      <c r="C33" s="74" t="s">
        <v>72</v>
      </c>
      <c r="D33" s="46"/>
      <c r="E33" s="47"/>
      <c r="F33" s="75"/>
      <c r="G33" s="75"/>
      <c r="H33" s="76"/>
      <c r="I33" s="30"/>
    </row>
    <row r="34" spans="1:9" s="13" customFormat="1" ht="25.5">
      <c r="A34" s="72"/>
      <c r="B34" s="73" t="s">
        <v>155</v>
      </c>
      <c r="C34" s="81" t="s">
        <v>243</v>
      </c>
      <c r="D34" s="43">
        <v>12</v>
      </c>
      <c r="E34" s="47" t="s">
        <v>18</v>
      </c>
      <c r="F34" s="2"/>
      <c r="G34" s="2"/>
      <c r="H34" s="82">
        <f>SUM(F34,G34)*D34</f>
        <v>0</v>
      </c>
      <c r="I34" s="30"/>
    </row>
    <row r="35" spans="1:9" s="13" customFormat="1" ht="12.75" customHeight="1">
      <c r="A35" s="72"/>
      <c r="B35" s="73">
        <v>5</v>
      </c>
      <c r="C35" s="74" t="s">
        <v>73</v>
      </c>
      <c r="D35" s="43"/>
      <c r="E35" s="47"/>
      <c r="F35" s="75"/>
      <c r="G35" s="75"/>
      <c r="H35" s="76"/>
      <c r="I35" s="30"/>
    </row>
    <row r="36" spans="1:9" s="13" customFormat="1" ht="12.75" customHeight="1">
      <c r="A36" s="72"/>
      <c r="B36" s="73" t="s">
        <v>39</v>
      </c>
      <c r="C36" s="74" t="s">
        <v>74</v>
      </c>
      <c r="D36" s="46"/>
      <c r="E36" s="47" t="s">
        <v>29</v>
      </c>
      <c r="F36" s="75"/>
      <c r="G36" s="75"/>
      <c r="H36" s="76"/>
      <c r="I36" s="30"/>
    </row>
    <row r="37" spans="1:9" s="13" customFormat="1" ht="12.75" customHeight="1">
      <c r="A37" s="72"/>
      <c r="B37" s="73" t="s">
        <v>111</v>
      </c>
      <c r="C37" s="83" t="s">
        <v>167</v>
      </c>
      <c r="D37" s="84">
        <v>4</v>
      </c>
      <c r="E37" s="79" t="s">
        <v>19</v>
      </c>
      <c r="F37" s="2"/>
      <c r="G37" s="2"/>
      <c r="H37" s="80">
        <f>SUM(F37,G37)*D37</f>
        <v>0</v>
      </c>
      <c r="I37" s="30"/>
    </row>
    <row r="38" spans="1:9" s="12" customFormat="1" ht="15" customHeight="1">
      <c r="A38" s="72"/>
      <c r="B38" s="73" t="s">
        <v>112</v>
      </c>
      <c r="C38" s="15" t="s">
        <v>168</v>
      </c>
      <c r="D38" s="43">
        <v>28</v>
      </c>
      <c r="E38" s="47" t="s">
        <v>19</v>
      </c>
      <c r="F38" s="2"/>
      <c r="G38" s="2"/>
      <c r="H38" s="80">
        <f>SUM(F38,G38)*D38</f>
        <v>0</v>
      </c>
      <c r="I38" s="29"/>
    </row>
    <row r="39" spans="1:9" s="12" customFormat="1" ht="12.75">
      <c r="A39" s="72"/>
      <c r="B39" s="73" t="s">
        <v>150</v>
      </c>
      <c r="C39" s="15" t="s">
        <v>169</v>
      </c>
      <c r="D39" s="43">
        <v>32</v>
      </c>
      <c r="E39" s="47" t="s">
        <v>19</v>
      </c>
      <c r="F39" s="2"/>
      <c r="G39" s="2"/>
      <c r="H39" s="80">
        <f>SUM(F39,G39)*D39</f>
        <v>0</v>
      </c>
      <c r="I39" s="29"/>
    </row>
    <row r="40" spans="1:9" s="12" customFormat="1" ht="12.75" customHeight="1">
      <c r="A40" s="72"/>
      <c r="B40" s="73" t="s">
        <v>244</v>
      </c>
      <c r="C40" s="15" t="s">
        <v>204</v>
      </c>
      <c r="D40" s="43">
        <v>1.5</v>
      </c>
      <c r="E40" s="47" t="s">
        <v>23</v>
      </c>
      <c r="F40" s="2"/>
      <c r="G40" s="2"/>
      <c r="H40" s="76">
        <f>SUM(F40,G40)*D40</f>
        <v>0</v>
      </c>
      <c r="I40" s="29"/>
    </row>
    <row r="41" spans="1:9" s="14" customFormat="1" ht="12.75" customHeight="1">
      <c r="A41" s="72"/>
      <c r="B41" s="73">
        <v>6</v>
      </c>
      <c r="C41" s="74" t="s">
        <v>75</v>
      </c>
      <c r="D41" s="43"/>
      <c r="E41" s="47"/>
      <c r="F41" s="75"/>
      <c r="G41" s="75"/>
      <c r="H41" s="76"/>
      <c r="I41" s="31"/>
    </row>
    <row r="42" spans="1:9" s="12" customFormat="1" ht="12.75" customHeight="1">
      <c r="A42" s="72"/>
      <c r="B42" s="73" t="s">
        <v>40</v>
      </c>
      <c r="C42" s="74" t="s">
        <v>76</v>
      </c>
      <c r="D42" s="43">
        <v>25</v>
      </c>
      <c r="E42" s="47" t="s">
        <v>18</v>
      </c>
      <c r="F42" s="2"/>
      <c r="G42" s="2"/>
      <c r="H42" s="76">
        <f>SUM(G42,F42)*D42</f>
        <v>0</v>
      </c>
      <c r="I42" s="29"/>
    </row>
    <row r="43" spans="1:9" s="12" customFormat="1" ht="12.75" customHeight="1">
      <c r="A43" s="72"/>
      <c r="B43" s="73" t="s">
        <v>157</v>
      </c>
      <c r="C43" s="74" t="s">
        <v>77</v>
      </c>
      <c r="D43" s="43">
        <v>25</v>
      </c>
      <c r="E43" s="47" t="s">
        <v>18</v>
      </c>
      <c r="F43" s="2"/>
      <c r="G43" s="2"/>
      <c r="H43" s="76">
        <f>SUM(G43,F43)*D43</f>
        <v>0</v>
      </c>
      <c r="I43" s="29"/>
    </row>
    <row r="44" spans="1:9" s="12" customFormat="1" ht="12.75" customHeight="1">
      <c r="A44" s="72"/>
      <c r="B44" s="73" t="s">
        <v>158</v>
      </c>
      <c r="C44" s="74" t="s">
        <v>78</v>
      </c>
      <c r="D44" s="43">
        <v>25</v>
      </c>
      <c r="E44" s="47" t="s">
        <v>18</v>
      </c>
      <c r="F44" s="2"/>
      <c r="G44" s="2"/>
      <c r="H44" s="76">
        <f>SUM(G44,F44)*D44</f>
        <v>0</v>
      </c>
      <c r="I44" s="29"/>
    </row>
    <row r="45" spans="1:9" s="12" customFormat="1" ht="12.75" customHeight="1">
      <c r="A45" s="72"/>
      <c r="B45" s="73" t="s">
        <v>159</v>
      </c>
      <c r="C45" s="85" t="s">
        <v>205</v>
      </c>
      <c r="D45" s="84">
        <v>13</v>
      </c>
      <c r="E45" s="79" t="s">
        <v>18</v>
      </c>
      <c r="F45" s="2"/>
      <c r="G45" s="2"/>
      <c r="H45" s="76">
        <f>SUM(F45,G45)*D45</f>
        <v>0</v>
      </c>
      <c r="I45" s="29"/>
    </row>
    <row r="46" spans="1:9" s="14" customFormat="1" ht="12.75" customHeight="1">
      <c r="A46" s="72"/>
      <c r="B46" s="73">
        <v>7</v>
      </c>
      <c r="C46" s="74" t="s">
        <v>79</v>
      </c>
      <c r="D46" s="43"/>
      <c r="E46" s="47"/>
      <c r="F46" s="75"/>
      <c r="G46" s="75"/>
      <c r="H46" s="76"/>
      <c r="I46" s="31"/>
    </row>
    <row r="47" spans="1:9" s="12" customFormat="1" ht="12.75" customHeight="1">
      <c r="A47" s="72"/>
      <c r="B47" s="73" t="s">
        <v>41</v>
      </c>
      <c r="C47" s="85" t="s">
        <v>206</v>
      </c>
      <c r="D47" s="43"/>
      <c r="E47" s="47"/>
      <c r="F47" s="75"/>
      <c r="G47" s="75"/>
      <c r="H47" s="76"/>
      <c r="I47" s="29"/>
    </row>
    <row r="48" spans="1:9" s="12" customFormat="1" ht="12.75" customHeight="1">
      <c r="A48" s="72"/>
      <c r="B48" s="73" t="s">
        <v>171</v>
      </c>
      <c r="C48" s="78" t="s">
        <v>207</v>
      </c>
      <c r="D48" s="43">
        <v>2</v>
      </c>
      <c r="E48" s="79" t="s">
        <v>19</v>
      </c>
      <c r="F48" s="2"/>
      <c r="G48" s="2"/>
      <c r="H48" s="76">
        <f>SUM(F48,G48)*D48</f>
        <v>0</v>
      </c>
      <c r="I48" s="29"/>
    </row>
    <row r="49" spans="1:9" s="12" customFormat="1" ht="12.75" customHeight="1">
      <c r="A49" s="72"/>
      <c r="B49" s="73" t="s">
        <v>176</v>
      </c>
      <c r="C49" s="78" t="s">
        <v>208</v>
      </c>
      <c r="D49" s="43">
        <v>3</v>
      </c>
      <c r="E49" s="79" t="s">
        <v>19</v>
      </c>
      <c r="F49" s="2"/>
      <c r="G49" s="2"/>
      <c r="H49" s="76">
        <f>SUM(F49,G49)*D49</f>
        <v>0</v>
      </c>
      <c r="I49" s="29"/>
    </row>
    <row r="50" spans="1:9" s="14" customFormat="1" ht="12.75" customHeight="1">
      <c r="A50" s="72"/>
      <c r="B50" s="86" t="s">
        <v>42</v>
      </c>
      <c r="C50" s="14" t="s">
        <v>125</v>
      </c>
      <c r="D50" s="43"/>
      <c r="E50" s="47"/>
      <c r="F50" s="44"/>
      <c r="G50" s="44"/>
      <c r="H50" s="45"/>
      <c r="I50" s="31"/>
    </row>
    <row r="51" spans="1:9" s="14" customFormat="1" ht="25.5">
      <c r="A51" s="72"/>
      <c r="B51" s="86" t="s">
        <v>245</v>
      </c>
      <c r="C51" s="81" t="s">
        <v>239</v>
      </c>
      <c r="D51" s="43">
        <v>1</v>
      </c>
      <c r="E51" s="47" t="s">
        <v>19</v>
      </c>
      <c r="F51" s="2"/>
      <c r="G51" s="2"/>
      <c r="H51" s="80">
        <f>SUM(F51,G51)*D51</f>
        <v>0</v>
      </c>
      <c r="I51" s="31"/>
    </row>
    <row r="52" spans="1:9" s="12" customFormat="1" ht="12.75">
      <c r="A52" s="72"/>
      <c r="B52" s="86" t="s">
        <v>246</v>
      </c>
      <c r="C52" s="81" t="s">
        <v>82</v>
      </c>
      <c r="D52" s="43"/>
      <c r="E52" s="47"/>
      <c r="F52" s="75"/>
      <c r="G52" s="75"/>
      <c r="H52" s="80"/>
      <c r="I52" s="29"/>
    </row>
    <row r="53" spans="1:9" s="12" customFormat="1" ht="12.75">
      <c r="A53" s="72"/>
      <c r="B53" s="86" t="s">
        <v>247</v>
      </c>
      <c r="C53" s="74" t="s">
        <v>170</v>
      </c>
      <c r="D53" s="43">
        <v>2.2</v>
      </c>
      <c r="E53" s="47" t="s">
        <v>18</v>
      </c>
      <c r="F53" s="2"/>
      <c r="G53" s="2"/>
      <c r="H53" s="80">
        <f>SUM(F53,G53)*D53</f>
        <v>0</v>
      </c>
      <c r="I53" s="29"/>
    </row>
    <row r="54" spans="1:9" s="15" customFormat="1" ht="12.75" customHeight="1">
      <c r="A54" s="72"/>
      <c r="B54" s="73">
        <v>8</v>
      </c>
      <c r="C54" s="74" t="s">
        <v>81</v>
      </c>
      <c r="D54" s="43"/>
      <c r="E54" s="47"/>
      <c r="F54" s="75"/>
      <c r="G54" s="75"/>
      <c r="H54" s="76"/>
      <c r="I54" s="32"/>
    </row>
    <row r="55" spans="1:9" s="10" customFormat="1" ht="12.75" customHeight="1">
      <c r="A55" s="72"/>
      <c r="B55" s="87" t="s">
        <v>43</v>
      </c>
      <c r="C55" s="74" t="s">
        <v>209</v>
      </c>
      <c r="D55" s="88"/>
      <c r="E55" s="89"/>
      <c r="F55" s="90"/>
      <c r="G55" s="90"/>
      <c r="H55" s="76"/>
      <c r="I55" s="16"/>
    </row>
    <row r="56" spans="1:9" s="10" customFormat="1" ht="12.75" customHeight="1">
      <c r="A56" s="72"/>
      <c r="B56" s="91" t="s">
        <v>210</v>
      </c>
      <c r="C56" s="85" t="s">
        <v>211</v>
      </c>
      <c r="D56" s="43">
        <v>5</v>
      </c>
      <c r="E56" s="79" t="s">
        <v>19</v>
      </c>
      <c r="F56" s="2"/>
      <c r="G56" s="2"/>
      <c r="H56" s="76">
        <f>SUM(F56,G56)*D56</f>
        <v>0</v>
      </c>
      <c r="I56" s="16"/>
    </row>
    <row r="57" spans="1:9" s="54" customFormat="1" ht="12.75" customHeight="1">
      <c r="A57" s="72"/>
      <c r="B57" s="86" t="s">
        <v>248</v>
      </c>
      <c r="C57" s="74" t="s">
        <v>82</v>
      </c>
      <c r="D57" s="46"/>
      <c r="E57" s="47"/>
      <c r="F57" s="75"/>
      <c r="G57" s="75"/>
      <c r="H57" s="76"/>
      <c r="I57" s="92"/>
    </row>
    <row r="58" spans="1:9" s="54" customFormat="1" ht="12.75">
      <c r="A58" s="72"/>
      <c r="B58" s="93" t="s">
        <v>126</v>
      </c>
      <c r="C58" s="74" t="s">
        <v>83</v>
      </c>
      <c r="D58" s="46">
        <v>1</v>
      </c>
      <c r="E58" s="47" t="s">
        <v>52</v>
      </c>
      <c r="F58" s="2"/>
      <c r="G58" s="2"/>
      <c r="H58" s="76">
        <f>SUM(F58,G58)*D58</f>
        <v>0</v>
      </c>
      <c r="I58" s="92"/>
    </row>
    <row r="59" spans="1:9" s="54" customFormat="1" ht="12.75" customHeight="1">
      <c r="A59" s="72"/>
      <c r="B59" s="93" t="s">
        <v>127</v>
      </c>
      <c r="C59" s="74" t="s">
        <v>84</v>
      </c>
      <c r="D59" s="46">
        <v>1</v>
      </c>
      <c r="E59" s="47" t="s">
        <v>52</v>
      </c>
      <c r="F59" s="2"/>
      <c r="G59" s="2"/>
      <c r="H59" s="76">
        <f>SUM(F59,G59)*D59</f>
        <v>0</v>
      </c>
      <c r="I59" s="92"/>
    </row>
    <row r="60" spans="1:9" s="54" customFormat="1" ht="12.75" customHeight="1">
      <c r="A60" s="72"/>
      <c r="B60" s="93" t="s">
        <v>160</v>
      </c>
      <c r="C60" s="74" t="s">
        <v>85</v>
      </c>
      <c r="D60" s="46">
        <v>1</v>
      </c>
      <c r="E60" s="47" t="s">
        <v>86</v>
      </c>
      <c r="F60" s="2"/>
      <c r="G60" s="2"/>
      <c r="H60" s="76">
        <f>SUM(F60,G60)*D60</f>
        <v>0</v>
      </c>
      <c r="I60" s="92"/>
    </row>
    <row r="61" spans="1:9" s="15" customFormat="1" ht="12.75" customHeight="1">
      <c r="A61" s="72"/>
      <c r="B61" s="73">
        <v>9</v>
      </c>
      <c r="C61" s="74" t="s">
        <v>36</v>
      </c>
      <c r="D61" s="43"/>
      <c r="E61" s="47"/>
      <c r="F61" s="75"/>
      <c r="G61" s="75"/>
      <c r="H61" s="76"/>
      <c r="I61" s="32"/>
    </row>
    <row r="62" spans="1:9" s="10" customFormat="1" ht="12.75" customHeight="1">
      <c r="A62" s="72"/>
      <c r="B62" s="73" t="s">
        <v>44</v>
      </c>
      <c r="C62" s="74" t="s">
        <v>561</v>
      </c>
      <c r="D62" s="43">
        <v>100</v>
      </c>
      <c r="E62" s="47" t="s">
        <v>18</v>
      </c>
      <c r="F62" s="2"/>
      <c r="G62" s="2"/>
      <c r="H62" s="76">
        <f aca="true" t="shared" si="1" ref="H62:H68">SUM(F62,G62)*D62</f>
        <v>0</v>
      </c>
      <c r="I62" s="16"/>
    </row>
    <row r="63" spans="1:9" s="10" customFormat="1" ht="12.75" customHeight="1">
      <c r="A63" s="72"/>
      <c r="B63" s="73" t="s">
        <v>128</v>
      </c>
      <c r="C63" s="74" t="s">
        <v>562</v>
      </c>
      <c r="D63" s="43">
        <v>360</v>
      </c>
      <c r="E63" s="47" t="s">
        <v>18</v>
      </c>
      <c r="F63" s="2"/>
      <c r="G63" s="2"/>
      <c r="H63" s="76">
        <f t="shared" si="1"/>
        <v>0</v>
      </c>
      <c r="I63" s="16"/>
    </row>
    <row r="64" spans="1:9" s="15" customFormat="1" ht="12.75" customHeight="1">
      <c r="A64" s="66"/>
      <c r="B64" s="73" t="s">
        <v>172</v>
      </c>
      <c r="C64" s="74" t="s">
        <v>563</v>
      </c>
      <c r="D64" s="43">
        <v>200</v>
      </c>
      <c r="E64" s="79" t="s">
        <v>18</v>
      </c>
      <c r="F64" s="197"/>
      <c r="G64" s="197"/>
      <c r="H64" s="76">
        <f t="shared" si="1"/>
        <v>0</v>
      </c>
      <c r="I64" s="32"/>
    </row>
    <row r="65" spans="1:9" s="10" customFormat="1" ht="12.75" customHeight="1">
      <c r="A65" s="66"/>
      <c r="B65" s="73" t="s">
        <v>173</v>
      </c>
      <c r="C65" s="74" t="s">
        <v>212</v>
      </c>
      <c r="D65" s="43">
        <v>35</v>
      </c>
      <c r="E65" s="47" t="s">
        <v>18</v>
      </c>
      <c r="F65" s="2"/>
      <c r="G65" s="2"/>
      <c r="H65" s="76">
        <f t="shared" si="1"/>
        <v>0</v>
      </c>
      <c r="I65" s="16"/>
    </row>
    <row r="66" spans="1:9" s="10" customFormat="1" ht="12.75" customHeight="1">
      <c r="A66" s="66"/>
      <c r="B66" s="73" t="s">
        <v>255</v>
      </c>
      <c r="C66" s="81" t="s">
        <v>6</v>
      </c>
      <c r="D66" s="43">
        <v>7</v>
      </c>
      <c r="E66" s="47" t="s">
        <v>18</v>
      </c>
      <c r="F66" s="2"/>
      <c r="G66" s="2"/>
      <c r="H66" s="76">
        <f t="shared" si="1"/>
        <v>0</v>
      </c>
      <c r="I66" s="16"/>
    </row>
    <row r="67" spans="1:9" s="10" customFormat="1" ht="12.75" customHeight="1">
      <c r="A67" s="66"/>
      <c r="B67" s="73" t="s">
        <v>174</v>
      </c>
      <c r="C67" s="78" t="s">
        <v>213</v>
      </c>
      <c r="D67" s="43">
        <v>7</v>
      </c>
      <c r="E67" s="79" t="s">
        <v>18</v>
      </c>
      <c r="F67" s="2"/>
      <c r="G67" s="2"/>
      <c r="H67" s="76">
        <f t="shared" si="1"/>
        <v>0</v>
      </c>
      <c r="I67" s="16"/>
    </row>
    <row r="68" spans="1:9" s="10" customFormat="1" ht="12.75" customHeight="1">
      <c r="A68" s="66"/>
      <c r="B68" s="73" t="s">
        <v>175</v>
      </c>
      <c r="C68" s="78" t="s">
        <v>214</v>
      </c>
      <c r="D68" s="43">
        <v>7</v>
      </c>
      <c r="E68" s="79" t="s">
        <v>18</v>
      </c>
      <c r="F68" s="2"/>
      <c r="G68" s="2"/>
      <c r="H68" s="76">
        <f t="shared" si="1"/>
        <v>0</v>
      </c>
      <c r="I68" s="16"/>
    </row>
    <row r="69" spans="1:9" s="15" customFormat="1" ht="12.75" customHeight="1">
      <c r="A69" s="72"/>
      <c r="B69" s="73">
        <v>10</v>
      </c>
      <c r="C69" s="74" t="s">
        <v>87</v>
      </c>
      <c r="D69" s="43"/>
      <c r="E69" s="47"/>
      <c r="F69" s="75"/>
      <c r="G69" s="75"/>
      <c r="H69" s="76"/>
      <c r="I69" s="32"/>
    </row>
    <row r="70" spans="1:9" s="10" customFormat="1" ht="12.75" customHeight="1">
      <c r="A70" s="66"/>
      <c r="B70" s="73" t="s">
        <v>153</v>
      </c>
      <c r="C70" s="74" t="s">
        <v>88</v>
      </c>
      <c r="D70" s="46">
        <v>200</v>
      </c>
      <c r="E70" s="47" t="s">
        <v>18</v>
      </c>
      <c r="F70" s="2"/>
      <c r="G70" s="2"/>
      <c r="H70" s="76">
        <f>SUM(F70,G70)*D70</f>
        <v>0</v>
      </c>
      <c r="I70" s="16"/>
    </row>
    <row r="71" spans="1:9" s="10" customFormat="1" ht="12.75" customHeight="1">
      <c r="A71" s="66"/>
      <c r="B71" s="73" t="s">
        <v>154</v>
      </c>
      <c r="C71" s="74" t="s">
        <v>89</v>
      </c>
      <c r="D71" s="46">
        <v>200</v>
      </c>
      <c r="E71" s="47" t="s">
        <v>18</v>
      </c>
      <c r="F71" s="2"/>
      <c r="G71" s="2"/>
      <c r="H71" s="76">
        <f>SUM(F71,G71)*D71</f>
        <v>0</v>
      </c>
      <c r="I71" s="16"/>
    </row>
    <row r="72" spans="1:9" s="10" customFormat="1" ht="12.75" customHeight="1">
      <c r="A72" s="72"/>
      <c r="B72" s="73"/>
      <c r="C72" s="68" t="s">
        <v>21</v>
      </c>
      <c r="D72" s="46"/>
      <c r="E72" s="47"/>
      <c r="F72" s="90">
        <f>SUMPRODUCT(D14:D71,F14:F71)</f>
        <v>0</v>
      </c>
      <c r="G72" s="90">
        <f>SUMPRODUCT(D14:D71,G14:G71)</f>
        <v>0</v>
      </c>
      <c r="H72" s="95">
        <f>SUM(H13:H71)</f>
        <v>0</v>
      </c>
      <c r="I72" s="16"/>
    </row>
    <row r="73" spans="1:9" s="10" customFormat="1" ht="12.75" customHeight="1">
      <c r="A73" s="72"/>
      <c r="B73" s="96" t="s">
        <v>22</v>
      </c>
      <c r="C73" s="97" t="s">
        <v>161</v>
      </c>
      <c r="D73" s="46"/>
      <c r="E73" s="47"/>
      <c r="F73" s="75"/>
      <c r="G73" s="75"/>
      <c r="H73" s="76"/>
      <c r="I73" s="16"/>
    </row>
    <row r="74" spans="1:9" s="15" customFormat="1" ht="12.75" customHeight="1">
      <c r="A74" s="72"/>
      <c r="B74" s="98" t="s">
        <v>9</v>
      </c>
      <c r="C74" s="99" t="s">
        <v>215</v>
      </c>
      <c r="D74" s="43"/>
      <c r="E74" s="47"/>
      <c r="F74" s="75"/>
      <c r="G74" s="75"/>
      <c r="H74" s="80"/>
      <c r="I74" s="32"/>
    </row>
    <row r="75" spans="1:9" s="15" customFormat="1" ht="12.75" customHeight="1">
      <c r="A75" s="72"/>
      <c r="B75" s="15" t="s">
        <v>97</v>
      </c>
      <c r="C75" s="99" t="s">
        <v>129</v>
      </c>
      <c r="D75" s="43">
        <v>15</v>
      </c>
      <c r="E75" s="47" t="s">
        <v>18</v>
      </c>
      <c r="F75" s="2"/>
      <c r="G75" s="2"/>
      <c r="H75" s="80">
        <f aca="true" t="shared" si="2" ref="H75:H82">SUM(F75,G75)*D75</f>
        <v>0</v>
      </c>
      <c r="I75" s="32"/>
    </row>
    <row r="76" spans="1:9" s="15" customFormat="1" ht="12.75" customHeight="1">
      <c r="A76" s="72"/>
      <c r="B76" s="15" t="s">
        <v>140</v>
      </c>
      <c r="C76" s="99" t="s">
        <v>130</v>
      </c>
      <c r="D76" s="43">
        <v>12</v>
      </c>
      <c r="E76" s="47" t="s">
        <v>18</v>
      </c>
      <c r="F76" s="2"/>
      <c r="G76" s="2"/>
      <c r="H76" s="80">
        <f t="shared" si="2"/>
        <v>0</v>
      </c>
      <c r="I76" s="32"/>
    </row>
    <row r="77" spans="1:9" s="15" customFormat="1" ht="12.75" customHeight="1">
      <c r="A77" s="72"/>
      <c r="B77" s="15" t="s">
        <v>149</v>
      </c>
      <c r="C77" s="99" t="s">
        <v>131</v>
      </c>
      <c r="D77" s="43">
        <v>2</v>
      </c>
      <c r="E77" s="47" t="s">
        <v>52</v>
      </c>
      <c r="F77" s="2"/>
      <c r="G77" s="2"/>
      <c r="H77" s="80">
        <f t="shared" si="2"/>
        <v>0</v>
      </c>
      <c r="I77" s="32"/>
    </row>
    <row r="78" spans="1:9" s="15" customFormat="1" ht="12.75" customHeight="1">
      <c r="A78" s="72"/>
      <c r="B78" s="15" t="s">
        <v>218</v>
      </c>
      <c r="C78" s="99" t="s">
        <v>250</v>
      </c>
      <c r="D78" s="43">
        <v>3.5</v>
      </c>
      <c r="E78" s="47" t="s">
        <v>18</v>
      </c>
      <c r="F78" s="2"/>
      <c r="G78" s="2"/>
      <c r="H78" s="76">
        <f>SUM(F78,G78)*D78</f>
        <v>0</v>
      </c>
      <c r="I78" s="32"/>
    </row>
    <row r="79" spans="1:9" s="15" customFormat="1" ht="12.75" customHeight="1">
      <c r="A79" s="72"/>
      <c r="B79" s="15" t="s">
        <v>219</v>
      </c>
      <c r="C79" s="100" t="s">
        <v>8</v>
      </c>
      <c r="D79" s="46">
        <v>1</v>
      </c>
      <c r="E79" s="101" t="s">
        <v>19</v>
      </c>
      <c r="F79" s="198"/>
      <c r="G79" s="198"/>
      <c r="H79" s="80">
        <f>SUM(F79,G79)*D79</f>
        <v>0</v>
      </c>
      <c r="I79" s="32"/>
    </row>
    <row r="80" spans="1:9" s="15" customFormat="1" ht="53.25" customHeight="1">
      <c r="A80" s="72"/>
      <c r="B80" s="14" t="s">
        <v>249</v>
      </c>
      <c r="C80" s="74" t="s">
        <v>560</v>
      </c>
      <c r="D80" s="46">
        <v>1</v>
      </c>
      <c r="E80" s="47" t="s">
        <v>52</v>
      </c>
      <c r="F80" s="2"/>
      <c r="G80" s="2"/>
      <c r="H80" s="80">
        <f>SUM(F80,G80)*D80</f>
        <v>0</v>
      </c>
      <c r="I80" s="32"/>
    </row>
    <row r="81" spans="1:9" s="15" customFormat="1" ht="12.75" customHeight="1">
      <c r="A81" s="72"/>
      <c r="B81" s="98" t="s">
        <v>25</v>
      </c>
      <c r="C81" s="99" t="s">
        <v>216</v>
      </c>
      <c r="D81" s="43"/>
      <c r="E81" s="47"/>
      <c r="F81" s="75"/>
      <c r="G81" s="75"/>
      <c r="H81" s="80"/>
      <c r="I81" s="32"/>
    </row>
    <row r="82" spans="1:9" s="10" customFormat="1" ht="27.75" customHeight="1">
      <c r="A82" s="72"/>
      <c r="B82" s="98" t="s">
        <v>217</v>
      </c>
      <c r="C82" s="99" t="s">
        <v>117</v>
      </c>
      <c r="D82" s="43">
        <v>1</v>
      </c>
      <c r="E82" s="47" t="s">
        <v>19</v>
      </c>
      <c r="F82" s="2"/>
      <c r="G82" s="2"/>
      <c r="H82" s="80">
        <f t="shared" si="2"/>
        <v>0</v>
      </c>
      <c r="I82" s="16"/>
    </row>
    <row r="83" spans="1:9" s="10" customFormat="1" ht="12.75" customHeight="1">
      <c r="A83" s="72"/>
      <c r="B83" s="73"/>
      <c r="C83" s="102" t="s">
        <v>162</v>
      </c>
      <c r="D83" s="46"/>
      <c r="E83" s="47"/>
      <c r="F83" s="90">
        <f>SUMPRODUCT(D74:D82,F74:F82)</f>
        <v>0</v>
      </c>
      <c r="G83" s="90">
        <f>SUMPRODUCT(D74:D82,G74:G82)</f>
        <v>0</v>
      </c>
      <c r="H83" s="95">
        <f>SUM(H74:H82)</f>
        <v>0</v>
      </c>
      <c r="I83" s="16"/>
    </row>
    <row r="84" spans="1:9" s="10" customFormat="1" ht="12.75" customHeight="1">
      <c r="A84" s="72"/>
      <c r="B84" s="67" t="s">
        <v>30</v>
      </c>
      <c r="C84" s="97" t="s">
        <v>90</v>
      </c>
      <c r="D84" s="46"/>
      <c r="E84" s="47"/>
      <c r="F84" s="75"/>
      <c r="G84" s="75"/>
      <c r="H84" s="95"/>
      <c r="I84" s="16"/>
    </row>
    <row r="85" spans="1:9" s="15" customFormat="1" ht="12.75" customHeight="1">
      <c r="A85" s="72"/>
      <c r="B85" s="73">
        <v>1</v>
      </c>
      <c r="C85" s="99" t="s">
        <v>91</v>
      </c>
      <c r="D85" s="43"/>
      <c r="E85" s="47"/>
      <c r="F85" s="75"/>
      <c r="G85" s="75"/>
      <c r="H85" s="76"/>
      <c r="I85" s="32"/>
    </row>
    <row r="86" spans="1:9" s="15" customFormat="1" ht="25.5">
      <c r="A86" s="72"/>
      <c r="B86" s="73" t="s">
        <v>9</v>
      </c>
      <c r="C86" s="99" t="s">
        <v>251</v>
      </c>
      <c r="D86" s="43">
        <v>1</v>
      </c>
      <c r="E86" s="47" t="s">
        <v>19</v>
      </c>
      <c r="F86" s="2"/>
      <c r="G86" s="2"/>
      <c r="H86" s="80">
        <f>SUM(F86,G86)*D86</f>
        <v>0</v>
      </c>
      <c r="I86" s="32"/>
    </row>
    <row r="87" spans="1:9" s="15" customFormat="1" ht="12.75" customHeight="1">
      <c r="A87" s="72"/>
      <c r="B87" s="73">
        <v>2</v>
      </c>
      <c r="C87" s="99" t="s">
        <v>34</v>
      </c>
      <c r="D87" s="43"/>
      <c r="E87" s="47"/>
      <c r="F87" s="75"/>
      <c r="G87" s="75"/>
      <c r="H87" s="76"/>
      <c r="I87" s="32"/>
    </row>
    <row r="88" spans="1:9" s="10" customFormat="1" ht="12.75" customHeight="1">
      <c r="A88" s="103"/>
      <c r="B88" s="104" t="s">
        <v>24</v>
      </c>
      <c r="C88" s="105" t="s">
        <v>100</v>
      </c>
      <c r="D88" s="46"/>
      <c r="E88" s="106"/>
      <c r="F88" s="75"/>
      <c r="G88" s="75"/>
      <c r="H88" s="107"/>
      <c r="I88" s="16"/>
    </row>
    <row r="89" spans="1:9" s="10" customFormat="1" ht="12.75" customHeight="1">
      <c r="A89" s="103"/>
      <c r="B89" s="104" t="s">
        <v>55</v>
      </c>
      <c r="C89" s="105" t="s">
        <v>110</v>
      </c>
      <c r="D89" s="46">
        <v>3</v>
      </c>
      <c r="E89" s="106" t="s">
        <v>19</v>
      </c>
      <c r="F89" s="2"/>
      <c r="G89" s="2"/>
      <c r="H89" s="107">
        <f aca="true" t="shared" si="3" ref="H89:H95">SUM(F89,G89)*D89</f>
        <v>0</v>
      </c>
      <c r="I89" s="16"/>
    </row>
    <row r="90" spans="1:9" s="10" customFormat="1" ht="12.75" customHeight="1">
      <c r="A90" s="103"/>
      <c r="B90" s="104" t="s">
        <v>56</v>
      </c>
      <c r="C90" s="105" t="s">
        <v>147</v>
      </c>
      <c r="D90" s="46">
        <v>1</v>
      </c>
      <c r="E90" s="106" t="s">
        <v>19</v>
      </c>
      <c r="F90" s="2"/>
      <c r="G90" s="2"/>
      <c r="H90" s="107">
        <f t="shared" si="3"/>
        <v>0</v>
      </c>
      <c r="I90" s="16"/>
    </row>
    <row r="91" spans="1:9" s="10" customFormat="1" ht="12.75" customHeight="1">
      <c r="A91" s="103"/>
      <c r="B91" s="104" t="s">
        <v>57</v>
      </c>
      <c r="C91" s="105" t="s">
        <v>148</v>
      </c>
      <c r="D91" s="46">
        <v>1</v>
      </c>
      <c r="E91" s="106" t="s">
        <v>19</v>
      </c>
      <c r="F91" s="2"/>
      <c r="G91" s="2"/>
      <c r="H91" s="107">
        <f t="shared" si="3"/>
        <v>0</v>
      </c>
      <c r="I91" s="16"/>
    </row>
    <row r="92" spans="1:9" s="10" customFormat="1" ht="12.75" customHeight="1">
      <c r="A92" s="103"/>
      <c r="B92" s="104" t="s">
        <v>58</v>
      </c>
      <c r="C92" s="105" t="s">
        <v>179</v>
      </c>
      <c r="D92" s="46">
        <v>1</v>
      </c>
      <c r="E92" s="106" t="s">
        <v>19</v>
      </c>
      <c r="F92" s="2"/>
      <c r="G92" s="2"/>
      <c r="H92" s="107">
        <f t="shared" si="3"/>
        <v>0</v>
      </c>
      <c r="I92" s="16"/>
    </row>
    <row r="93" spans="1:9" s="10" customFormat="1" ht="12.75" customHeight="1">
      <c r="A93" s="103"/>
      <c r="B93" s="104" t="s">
        <v>59</v>
      </c>
      <c r="C93" s="105" t="s">
        <v>180</v>
      </c>
      <c r="D93" s="46">
        <v>1</v>
      </c>
      <c r="E93" s="106" t="s">
        <v>19</v>
      </c>
      <c r="F93" s="2"/>
      <c r="G93" s="2"/>
      <c r="H93" s="107">
        <f t="shared" si="3"/>
        <v>0</v>
      </c>
      <c r="I93" s="16"/>
    </row>
    <row r="94" spans="1:9" s="10" customFormat="1" ht="12.75" customHeight="1">
      <c r="A94" s="103"/>
      <c r="B94" s="104" t="s">
        <v>177</v>
      </c>
      <c r="C94" s="105" t="s">
        <v>7</v>
      </c>
      <c r="D94" s="46">
        <v>1</v>
      </c>
      <c r="E94" s="106" t="s">
        <v>19</v>
      </c>
      <c r="F94" s="2"/>
      <c r="G94" s="2"/>
      <c r="H94" s="107">
        <f t="shared" si="3"/>
        <v>0</v>
      </c>
      <c r="I94" s="16"/>
    </row>
    <row r="95" spans="1:9" s="10" customFormat="1" ht="12.75" customHeight="1">
      <c r="A95" s="103"/>
      <c r="B95" s="104" t="s">
        <v>178</v>
      </c>
      <c r="C95" s="105" t="s">
        <v>101</v>
      </c>
      <c r="D95" s="46">
        <v>1</v>
      </c>
      <c r="E95" s="106" t="s">
        <v>19</v>
      </c>
      <c r="F95" s="2"/>
      <c r="G95" s="2"/>
      <c r="H95" s="107">
        <f t="shared" si="3"/>
        <v>0</v>
      </c>
      <c r="I95" s="16"/>
    </row>
    <row r="96" spans="1:9" s="10" customFormat="1" ht="12.75" customHeight="1">
      <c r="A96" s="103"/>
      <c r="B96" s="104" t="s">
        <v>28</v>
      </c>
      <c r="C96" s="105" t="s">
        <v>102</v>
      </c>
      <c r="D96" s="46"/>
      <c r="E96" s="106"/>
      <c r="F96" s="75"/>
      <c r="G96" s="75"/>
      <c r="H96" s="107"/>
      <c r="I96" s="16"/>
    </row>
    <row r="97" spans="1:9" s="10" customFormat="1" ht="12.75">
      <c r="A97" s="103"/>
      <c r="B97" s="104" t="s">
        <v>60</v>
      </c>
      <c r="C97" s="105" t="s">
        <v>103</v>
      </c>
      <c r="D97" s="46">
        <v>1</v>
      </c>
      <c r="E97" s="106" t="s">
        <v>19</v>
      </c>
      <c r="F97" s="2"/>
      <c r="G97" s="2"/>
      <c r="H97" s="107">
        <f aca="true" t="shared" si="4" ref="H97:H110">SUM(F97,G97)*D97</f>
        <v>0</v>
      </c>
      <c r="I97" s="16"/>
    </row>
    <row r="98" spans="1:9" s="10" customFormat="1" ht="12.75" customHeight="1">
      <c r="A98" s="103"/>
      <c r="B98" s="104" t="s">
        <v>61</v>
      </c>
      <c r="C98" s="105" t="s">
        <v>104</v>
      </c>
      <c r="D98" s="46">
        <v>1</v>
      </c>
      <c r="E98" s="106" t="s">
        <v>19</v>
      </c>
      <c r="F98" s="2"/>
      <c r="G98" s="2"/>
      <c r="H98" s="107">
        <f t="shared" si="4"/>
        <v>0</v>
      </c>
      <c r="I98" s="16"/>
    </row>
    <row r="99" spans="1:9" s="10" customFormat="1" ht="12.75" customHeight="1">
      <c r="A99" s="103"/>
      <c r="B99" s="104" t="s">
        <v>62</v>
      </c>
      <c r="C99" s="105" t="s">
        <v>105</v>
      </c>
      <c r="D99" s="46">
        <v>1</v>
      </c>
      <c r="E99" s="106" t="s">
        <v>19</v>
      </c>
      <c r="F99" s="2"/>
      <c r="G99" s="2"/>
      <c r="H99" s="107">
        <f t="shared" si="4"/>
        <v>0</v>
      </c>
      <c r="I99" s="16"/>
    </row>
    <row r="100" spans="1:9" s="10" customFormat="1" ht="12.75" customHeight="1">
      <c r="A100" s="103"/>
      <c r="B100" s="104" t="s">
        <v>63</v>
      </c>
      <c r="C100" s="105" t="s">
        <v>141</v>
      </c>
      <c r="D100" s="46">
        <v>1</v>
      </c>
      <c r="E100" s="106" t="s">
        <v>19</v>
      </c>
      <c r="F100" s="2"/>
      <c r="G100" s="2"/>
      <c r="H100" s="107">
        <f t="shared" si="4"/>
        <v>0</v>
      </c>
      <c r="I100" s="16"/>
    </row>
    <row r="101" spans="1:9" s="10" customFormat="1" ht="12.75" customHeight="1">
      <c r="A101" s="103"/>
      <c r="B101" s="104" t="s">
        <v>64</v>
      </c>
      <c r="C101" s="105" t="s">
        <v>142</v>
      </c>
      <c r="D101" s="46">
        <v>1</v>
      </c>
      <c r="E101" s="106" t="s">
        <v>19</v>
      </c>
      <c r="F101" s="2"/>
      <c r="G101" s="2"/>
      <c r="H101" s="107">
        <f t="shared" si="4"/>
        <v>0</v>
      </c>
      <c r="I101" s="16"/>
    </row>
    <row r="102" spans="1:9" s="10" customFormat="1" ht="12.75" customHeight="1">
      <c r="A102" s="103"/>
      <c r="B102" s="104" t="s">
        <v>65</v>
      </c>
      <c r="C102" s="105" t="s">
        <v>143</v>
      </c>
      <c r="D102" s="46">
        <v>1</v>
      </c>
      <c r="E102" s="106" t="s">
        <v>19</v>
      </c>
      <c r="F102" s="2"/>
      <c r="G102" s="2"/>
      <c r="H102" s="107">
        <f t="shared" si="4"/>
        <v>0</v>
      </c>
      <c r="I102" s="16"/>
    </row>
    <row r="103" spans="1:9" s="10" customFormat="1" ht="12.75" customHeight="1">
      <c r="A103" s="103"/>
      <c r="B103" s="104" t="s">
        <v>66</v>
      </c>
      <c r="C103" s="105" t="s">
        <v>182</v>
      </c>
      <c r="D103" s="46">
        <v>1</v>
      </c>
      <c r="E103" s="106" t="s">
        <v>19</v>
      </c>
      <c r="F103" s="2"/>
      <c r="G103" s="2"/>
      <c r="H103" s="107">
        <f>SUM(F103,G103)*D103</f>
        <v>0</v>
      </c>
      <c r="I103" s="16"/>
    </row>
    <row r="104" spans="1:9" s="10" customFormat="1" ht="12.75" customHeight="1">
      <c r="A104" s="103"/>
      <c r="B104" s="104" t="s">
        <v>67</v>
      </c>
      <c r="C104" s="105" t="s">
        <v>144</v>
      </c>
      <c r="D104" s="46">
        <v>1</v>
      </c>
      <c r="E104" s="106" t="s">
        <v>19</v>
      </c>
      <c r="F104" s="2"/>
      <c r="G104" s="2"/>
      <c r="H104" s="107">
        <f t="shared" si="4"/>
        <v>0</v>
      </c>
      <c r="I104" s="16"/>
    </row>
    <row r="105" spans="1:9" s="10" customFormat="1" ht="12.75" customHeight="1">
      <c r="A105" s="103"/>
      <c r="B105" s="104" t="s">
        <v>68</v>
      </c>
      <c r="C105" s="105" t="s">
        <v>109</v>
      </c>
      <c r="D105" s="46">
        <v>1</v>
      </c>
      <c r="E105" s="106" t="s">
        <v>19</v>
      </c>
      <c r="F105" s="2"/>
      <c r="G105" s="2"/>
      <c r="H105" s="107">
        <f t="shared" si="4"/>
        <v>0</v>
      </c>
      <c r="I105" s="16"/>
    </row>
    <row r="106" spans="1:9" s="10" customFormat="1" ht="12.75" customHeight="1">
      <c r="A106" s="103"/>
      <c r="B106" s="104" t="s">
        <v>69</v>
      </c>
      <c r="C106" s="105" t="s">
        <v>181</v>
      </c>
      <c r="D106" s="46">
        <v>1</v>
      </c>
      <c r="E106" s="106" t="s">
        <v>19</v>
      </c>
      <c r="F106" s="2"/>
      <c r="G106" s="2"/>
      <c r="H106" s="107">
        <f>SUM(F106,G106)*D106</f>
        <v>0</v>
      </c>
      <c r="I106" s="16"/>
    </row>
    <row r="107" spans="1:9" s="10" customFormat="1" ht="12.75" customHeight="1">
      <c r="A107" s="103"/>
      <c r="B107" s="104" t="s">
        <v>0</v>
      </c>
      <c r="C107" s="105" t="s">
        <v>106</v>
      </c>
      <c r="D107" s="46">
        <v>1</v>
      </c>
      <c r="E107" s="106" t="s">
        <v>19</v>
      </c>
      <c r="F107" s="2"/>
      <c r="G107" s="2"/>
      <c r="H107" s="107">
        <f t="shared" si="4"/>
        <v>0</v>
      </c>
      <c r="I107" s="16"/>
    </row>
    <row r="108" spans="1:9" s="10" customFormat="1" ht="12.75" customHeight="1">
      <c r="A108" s="103"/>
      <c r="B108" s="104" t="s">
        <v>1</v>
      </c>
      <c r="C108" s="105" t="s">
        <v>145</v>
      </c>
      <c r="D108" s="46">
        <v>1</v>
      </c>
      <c r="E108" s="106" t="s">
        <v>19</v>
      </c>
      <c r="F108" s="2"/>
      <c r="G108" s="2"/>
      <c r="H108" s="107">
        <f t="shared" si="4"/>
        <v>0</v>
      </c>
      <c r="I108" s="16"/>
    </row>
    <row r="109" spans="1:9" s="10" customFormat="1" ht="12.75" customHeight="1">
      <c r="A109" s="103"/>
      <c r="B109" s="104" t="s">
        <v>2</v>
      </c>
      <c r="C109" s="105" t="s">
        <v>107</v>
      </c>
      <c r="D109" s="46">
        <v>1</v>
      </c>
      <c r="E109" s="106" t="s">
        <v>19</v>
      </c>
      <c r="F109" s="2"/>
      <c r="G109" s="2"/>
      <c r="H109" s="107">
        <f t="shared" si="4"/>
        <v>0</v>
      </c>
      <c r="I109" s="16"/>
    </row>
    <row r="110" spans="1:9" s="10" customFormat="1" ht="12.75" customHeight="1">
      <c r="A110" s="103"/>
      <c r="B110" s="104" t="s">
        <v>113</v>
      </c>
      <c r="C110" s="105" t="s">
        <v>108</v>
      </c>
      <c r="D110" s="46">
        <v>1</v>
      </c>
      <c r="E110" s="106" t="s">
        <v>19</v>
      </c>
      <c r="F110" s="2"/>
      <c r="G110" s="2"/>
      <c r="H110" s="107">
        <f t="shared" si="4"/>
        <v>0</v>
      </c>
      <c r="I110" s="16"/>
    </row>
    <row r="111" spans="1:9" s="10" customFormat="1" ht="12.75" customHeight="1">
      <c r="A111" s="72"/>
      <c r="B111" s="73"/>
      <c r="C111" s="102" t="s">
        <v>92</v>
      </c>
      <c r="D111" s="46"/>
      <c r="E111" s="47"/>
      <c r="F111" s="90">
        <f>SUMPRODUCT(D86:D110,F86:F110)</f>
        <v>0</v>
      </c>
      <c r="G111" s="90">
        <f>SUMPRODUCT(D86:D110,G86:G110)</f>
        <v>0</v>
      </c>
      <c r="H111" s="95">
        <f>SUM(H86:H110)</f>
        <v>0</v>
      </c>
      <c r="I111" s="16"/>
    </row>
    <row r="112" spans="1:9" s="10" customFormat="1" ht="12.75" customHeight="1">
      <c r="A112" s="72"/>
      <c r="B112" s="96" t="s">
        <v>93</v>
      </c>
      <c r="C112" s="97" t="s">
        <v>94</v>
      </c>
      <c r="D112" s="46"/>
      <c r="E112" s="47"/>
      <c r="F112" s="75"/>
      <c r="G112" s="75"/>
      <c r="H112" s="76"/>
      <c r="I112" s="16"/>
    </row>
    <row r="113" spans="1:9" s="15" customFormat="1" ht="12.75" customHeight="1">
      <c r="A113" s="72"/>
      <c r="B113" s="86">
        <v>1</v>
      </c>
      <c r="C113" s="99" t="s">
        <v>95</v>
      </c>
      <c r="D113" s="43"/>
      <c r="E113" s="47"/>
      <c r="F113" s="75"/>
      <c r="G113" s="75"/>
      <c r="H113" s="76"/>
      <c r="I113" s="32"/>
    </row>
    <row r="114" spans="1:9" s="10" customFormat="1" ht="12.75" customHeight="1">
      <c r="A114" s="72"/>
      <c r="B114" s="86" t="s">
        <v>9</v>
      </c>
      <c r="C114" s="99" t="s">
        <v>96</v>
      </c>
      <c r="D114" s="46"/>
      <c r="E114" s="47"/>
      <c r="F114" s="75"/>
      <c r="G114" s="75"/>
      <c r="H114" s="76"/>
      <c r="I114" s="16"/>
    </row>
    <row r="115" spans="1:9" s="10" customFormat="1" ht="12.75">
      <c r="A115" s="66"/>
      <c r="B115" s="86" t="s">
        <v>97</v>
      </c>
      <c r="C115" s="99" t="s">
        <v>183</v>
      </c>
      <c r="D115" s="46">
        <v>22</v>
      </c>
      <c r="E115" s="47" t="s">
        <v>18</v>
      </c>
      <c r="F115" s="2"/>
      <c r="G115" s="2"/>
      <c r="H115" s="76">
        <f>SUM(F115,G115)*D115</f>
        <v>0</v>
      </c>
      <c r="I115" s="16"/>
    </row>
    <row r="116" spans="1:9" s="10" customFormat="1" ht="25.5" customHeight="1">
      <c r="A116" s="66"/>
      <c r="B116" s="86" t="s">
        <v>140</v>
      </c>
      <c r="C116" s="99" t="s">
        <v>252</v>
      </c>
      <c r="D116" s="43">
        <v>1</v>
      </c>
      <c r="E116" s="47" t="s">
        <v>19</v>
      </c>
      <c r="F116" s="2"/>
      <c r="G116" s="2"/>
      <c r="H116" s="80">
        <f>SUM(F116,G116)*D116</f>
        <v>0</v>
      </c>
      <c r="I116" s="16"/>
    </row>
    <row r="117" spans="1:9" s="15" customFormat="1" ht="12.75" customHeight="1">
      <c r="A117" s="72"/>
      <c r="B117" s="73">
        <v>2</v>
      </c>
      <c r="C117" s="81" t="s">
        <v>119</v>
      </c>
      <c r="D117" s="43"/>
      <c r="E117" s="47"/>
      <c r="F117" s="75"/>
      <c r="G117" s="75"/>
      <c r="H117" s="80"/>
      <c r="I117" s="32"/>
    </row>
    <row r="118" spans="1:9" s="10" customFormat="1" ht="12.75" customHeight="1">
      <c r="A118" s="72"/>
      <c r="B118" s="73" t="s">
        <v>24</v>
      </c>
      <c r="C118" s="81" t="s">
        <v>122</v>
      </c>
      <c r="D118" s="46">
        <v>1</v>
      </c>
      <c r="E118" s="101" t="s">
        <v>70</v>
      </c>
      <c r="F118" s="198"/>
      <c r="G118" s="198"/>
      <c r="H118" s="108">
        <f>SUM(F118,G118)*D118</f>
        <v>0</v>
      </c>
      <c r="I118" s="16"/>
    </row>
    <row r="119" spans="1:9" s="10" customFormat="1" ht="12.75" customHeight="1">
      <c r="A119" s="72"/>
      <c r="B119" s="73" t="s">
        <v>28</v>
      </c>
      <c r="C119" s="81" t="s">
        <v>123</v>
      </c>
      <c r="D119" s="46">
        <v>1</v>
      </c>
      <c r="E119" s="101" t="s">
        <v>70</v>
      </c>
      <c r="F119" s="198"/>
      <c r="G119" s="198"/>
      <c r="H119" s="108">
        <f>SUM(F119,G119)*D119</f>
        <v>0</v>
      </c>
      <c r="I119" s="16"/>
    </row>
    <row r="120" spans="1:9" s="10" customFormat="1" ht="12.75" customHeight="1">
      <c r="A120" s="72"/>
      <c r="B120" s="73" t="s">
        <v>33</v>
      </c>
      <c r="C120" s="81" t="s">
        <v>124</v>
      </c>
      <c r="D120" s="46">
        <v>1</v>
      </c>
      <c r="E120" s="101" t="s">
        <v>70</v>
      </c>
      <c r="F120" s="198"/>
      <c r="G120" s="198"/>
      <c r="H120" s="108">
        <f>SUM(F120,G120)*D120</f>
        <v>0</v>
      </c>
      <c r="I120" s="16"/>
    </row>
    <row r="121" spans="1:9" s="15" customFormat="1" ht="12.75" customHeight="1">
      <c r="A121" s="72"/>
      <c r="B121" s="73">
        <v>3</v>
      </c>
      <c r="C121" s="81" t="s">
        <v>220</v>
      </c>
      <c r="D121" s="43"/>
      <c r="E121" s="47"/>
      <c r="F121" s="75"/>
      <c r="G121" s="75"/>
      <c r="H121" s="80"/>
      <c r="I121" s="32"/>
    </row>
    <row r="122" spans="1:9" s="10" customFormat="1" ht="12.75" customHeight="1">
      <c r="A122" s="72"/>
      <c r="B122" s="73" t="s">
        <v>37</v>
      </c>
      <c r="C122" s="15" t="s">
        <v>221</v>
      </c>
      <c r="D122" s="43">
        <v>1</v>
      </c>
      <c r="E122" s="47" t="s">
        <v>19</v>
      </c>
      <c r="F122" s="2"/>
      <c r="G122" s="2"/>
      <c r="H122" s="80">
        <f>SUM(F122,G122)*D122</f>
        <v>0</v>
      </c>
      <c r="I122" s="16"/>
    </row>
    <row r="123" spans="1:9" s="10" customFormat="1" ht="12.75" customHeight="1">
      <c r="A123" s="72"/>
      <c r="B123" s="73" t="s">
        <v>564</v>
      </c>
      <c r="C123" s="15" t="s">
        <v>222</v>
      </c>
      <c r="D123" s="43">
        <v>2</v>
      </c>
      <c r="E123" s="47" t="s">
        <v>19</v>
      </c>
      <c r="F123" s="2"/>
      <c r="G123" s="2"/>
      <c r="H123" s="80">
        <f>SUM(F123,G123)*D123</f>
        <v>0</v>
      </c>
      <c r="I123" s="16"/>
    </row>
    <row r="124" spans="1:9" s="10" customFormat="1" ht="12.75" customHeight="1">
      <c r="A124" s="72"/>
      <c r="B124" s="73" t="s">
        <v>565</v>
      </c>
      <c r="C124" s="15" t="s">
        <v>223</v>
      </c>
      <c r="D124" s="43">
        <v>2</v>
      </c>
      <c r="E124" s="47" t="s">
        <v>19</v>
      </c>
      <c r="F124" s="2"/>
      <c r="G124" s="2"/>
      <c r="H124" s="80">
        <f>SUM(F124,G124)*D124</f>
        <v>0</v>
      </c>
      <c r="I124" s="16"/>
    </row>
    <row r="125" spans="1:9" s="10" customFormat="1" ht="12.75" customHeight="1">
      <c r="A125" s="72"/>
      <c r="B125" s="73" t="s">
        <v>566</v>
      </c>
      <c r="C125" s="109" t="s">
        <v>224</v>
      </c>
      <c r="D125" s="43">
        <v>2</v>
      </c>
      <c r="E125" s="79" t="s">
        <v>19</v>
      </c>
      <c r="F125" s="2"/>
      <c r="G125" s="2"/>
      <c r="H125" s="76">
        <f>SUM(F125,G125)*D125</f>
        <v>0</v>
      </c>
      <c r="I125" s="16"/>
    </row>
    <row r="126" spans="1:9" s="15" customFormat="1" ht="12.75" customHeight="1">
      <c r="A126" s="7"/>
      <c r="B126" s="73">
        <v>4</v>
      </c>
      <c r="C126" s="81" t="s">
        <v>4</v>
      </c>
      <c r="D126" s="43"/>
      <c r="E126" s="47"/>
      <c r="F126" s="75"/>
      <c r="G126" s="75"/>
      <c r="H126" s="80"/>
      <c r="I126" s="34"/>
    </row>
    <row r="127" spans="1:9" s="10" customFormat="1" ht="12.75" customHeight="1">
      <c r="A127" s="1"/>
      <c r="B127" s="73" t="s">
        <v>38</v>
      </c>
      <c r="C127" s="100" t="s">
        <v>3</v>
      </c>
      <c r="D127" s="46"/>
      <c r="E127" s="101"/>
      <c r="F127" s="192"/>
      <c r="G127" s="192"/>
      <c r="H127" s="108"/>
      <c r="I127" s="33"/>
    </row>
    <row r="128" spans="1:9" s="10" customFormat="1" ht="12.75" customHeight="1">
      <c r="A128" s="1"/>
      <c r="B128" s="73" t="s">
        <v>155</v>
      </c>
      <c r="C128" s="78" t="s">
        <v>571</v>
      </c>
      <c r="D128" s="46">
        <v>8</v>
      </c>
      <c r="E128" s="101" t="s">
        <v>19</v>
      </c>
      <c r="F128" s="199"/>
      <c r="G128" s="199"/>
      <c r="H128" s="108">
        <f>SUM(F128,G128)*D128</f>
        <v>0</v>
      </c>
      <c r="I128" s="33"/>
    </row>
    <row r="129" spans="1:9" s="10" customFormat="1" ht="12.75" customHeight="1">
      <c r="A129" s="1"/>
      <c r="B129" s="73" t="s">
        <v>156</v>
      </c>
      <c r="C129" s="78" t="s">
        <v>572</v>
      </c>
      <c r="D129" s="46">
        <v>2</v>
      </c>
      <c r="E129" s="101" t="s">
        <v>19</v>
      </c>
      <c r="F129" s="199"/>
      <c r="G129" s="199"/>
      <c r="H129" s="108">
        <f>SUM(F129,G129)*D129</f>
        <v>0</v>
      </c>
      <c r="I129" s="33"/>
    </row>
    <row r="130" spans="1:9" s="10" customFormat="1" ht="12.75" customHeight="1">
      <c r="A130" s="1"/>
      <c r="B130" s="73" t="s">
        <v>166</v>
      </c>
      <c r="C130" s="78" t="s">
        <v>573</v>
      </c>
      <c r="D130" s="43">
        <v>2</v>
      </c>
      <c r="E130" s="101" t="s">
        <v>19</v>
      </c>
      <c r="F130" s="199"/>
      <c r="G130" s="199"/>
      <c r="H130" s="76">
        <f>SUM(F130,G130)*D130</f>
        <v>0</v>
      </c>
      <c r="I130" s="33"/>
    </row>
    <row r="131" spans="1:9" s="15" customFormat="1" ht="12.75" customHeight="1">
      <c r="A131" s="7"/>
      <c r="B131" s="73" t="s">
        <v>115</v>
      </c>
      <c r="C131" s="15" t="s">
        <v>151</v>
      </c>
      <c r="D131" s="43"/>
      <c r="E131" s="47"/>
      <c r="F131" s="75"/>
      <c r="G131" s="75"/>
      <c r="H131" s="80"/>
      <c r="I131" s="34"/>
    </row>
    <row r="132" spans="1:9" s="15" customFormat="1" ht="12.75" customHeight="1">
      <c r="A132" s="7"/>
      <c r="B132" s="73" t="s">
        <v>569</v>
      </c>
      <c r="C132" s="193" t="s">
        <v>574</v>
      </c>
      <c r="D132" s="43">
        <v>3</v>
      </c>
      <c r="E132" s="194" t="s">
        <v>19</v>
      </c>
      <c r="F132" s="190"/>
      <c r="G132" s="75" t="s">
        <v>80</v>
      </c>
      <c r="H132" s="80">
        <f>SUM(F132,G132)*D132</f>
        <v>0</v>
      </c>
      <c r="I132" s="34"/>
    </row>
    <row r="133" spans="1:9" s="15" customFormat="1" ht="12.75" customHeight="1">
      <c r="A133" s="7"/>
      <c r="B133" s="73" t="s">
        <v>570</v>
      </c>
      <c r="C133" s="195" t="s">
        <v>575</v>
      </c>
      <c r="D133" s="43">
        <v>8</v>
      </c>
      <c r="E133" s="194" t="s">
        <v>19</v>
      </c>
      <c r="F133" s="190"/>
      <c r="G133" s="75" t="s">
        <v>80</v>
      </c>
      <c r="H133" s="80">
        <f>SUM(F133,G133)*D133</f>
        <v>0</v>
      </c>
      <c r="I133" s="34"/>
    </row>
    <row r="134" spans="1:9" s="15" customFormat="1" ht="12.75" customHeight="1">
      <c r="A134" s="7"/>
      <c r="B134" s="73" t="s">
        <v>146</v>
      </c>
      <c r="C134" s="15" t="s">
        <v>240</v>
      </c>
      <c r="D134" s="43">
        <v>1</v>
      </c>
      <c r="E134" s="47" t="s">
        <v>70</v>
      </c>
      <c r="F134" s="2"/>
      <c r="G134" s="2"/>
      <c r="H134" s="80">
        <f>SUM(F134,G134)*D134</f>
        <v>0</v>
      </c>
      <c r="I134" s="34"/>
    </row>
    <row r="135" spans="1:9" s="10" customFormat="1" ht="12.75" customHeight="1">
      <c r="A135" s="1"/>
      <c r="B135" s="73" t="s">
        <v>567</v>
      </c>
      <c r="C135" s="81" t="s">
        <v>568</v>
      </c>
      <c r="D135" s="46">
        <v>1</v>
      </c>
      <c r="E135" s="47" t="s">
        <v>70</v>
      </c>
      <c r="F135" s="75" t="s">
        <v>31</v>
      </c>
      <c r="G135" s="198"/>
      <c r="H135" s="108">
        <f>SUM(F135,G135)*D135</f>
        <v>0</v>
      </c>
      <c r="I135" s="33"/>
    </row>
    <row r="136" spans="1:9" s="10" customFormat="1" ht="12.75" customHeight="1">
      <c r="A136" s="72"/>
      <c r="B136" s="86"/>
      <c r="C136" s="102" t="s">
        <v>98</v>
      </c>
      <c r="D136" s="46"/>
      <c r="E136" s="47"/>
      <c r="F136" s="90">
        <f>SUMPRODUCT(D115:D135,F115:F135)</f>
        <v>0</v>
      </c>
      <c r="G136" s="90">
        <f>SUMPRODUCT(D115:D135,G115:G135)</f>
        <v>0</v>
      </c>
      <c r="H136" s="95">
        <f>SUM(H115:H135)</f>
        <v>0</v>
      </c>
      <c r="I136" s="16"/>
    </row>
    <row r="137" spans="1:9" s="10" customFormat="1" ht="12.75" customHeight="1">
      <c r="A137" s="72"/>
      <c r="B137" s="67" t="s">
        <v>99</v>
      </c>
      <c r="C137" s="110" t="s">
        <v>132</v>
      </c>
      <c r="D137" s="46"/>
      <c r="E137" s="47"/>
      <c r="F137" s="75"/>
      <c r="G137" s="75"/>
      <c r="H137" s="95"/>
      <c r="I137" s="16"/>
    </row>
    <row r="138" spans="1:9" s="15" customFormat="1" ht="12.75" customHeight="1">
      <c r="A138" s="72"/>
      <c r="B138" s="73">
        <v>1</v>
      </c>
      <c r="C138" s="81" t="s">
        <v>133</v>
      </c>
      <c r="D138" s="43"/>
      <c r="E138" s="47"/>
      <c r="F138" s="75"/>
      <c r="G138" s="75"/>
      <c r="H138" s="76"/>
      <c r="I138" s="32"/>
    </row>
    <row r="139" spans="1:9" s="10" customFormat="1" ht="12.75" customHeight="1">
      <c r="A139" s="72"/>
      <c r="B139" s="87" t="s">
        <v>9</v>
      </c>
      <c r="C139" s="83" t="s">
        <v>225</v>
      </c>
      <c r="D139" s="84">
        <v>1</v>
      </c>
      <c r="E139" s="79" t="s">
        <v>19</v>
      </c>
      <c r="F139" s="2"/>
      <c r="G139" s="2"/>
      <c r="H139" s="80">
        <f aca="true" t="shared" si="5" ref="H139:H144">SUM(F139,G139)*D139</f>
        <v>0</v>
      </c>
      <c r="I139" s="16"/>
    </row>
    <row r="140" spans="1:9" s="10" customFormat="1" ht="12.75" customHeight="1">
      <c r="A140" s="72"/>
      <c r="B140" s="87" t="s">
        <v>25</v>
      </c>
      <c r="C140" s="83" t="s">
        <v>233</v>
      </c>
      <c r="D140" s="84">
        <v>1</v>
      </c>
      <c r="E140" s="79" t="s">
        <v>19</v>
      </c>
      <c r="F140" s="2"/>
      <c r="G140" s="2"/>
      <c r="H140" s="80">
        <f t="shared" si="5"/>
        <v>0</v>
      </c>
      <c r="I140" s="16"/>
    </row>
    <row r="141" spans="1:9" s="10" customFormat="1" ht="12.75" customHeight="1">
      <c r="A141" s="72"/>
      <c r="B141" s="87" t="s">
        <v>26</v>
      </c>
      <c r="C141" s="83" t="s">
        <v>134</v>
      </c>
      <c r="D141" s="84">
        <v>2</v>
      </c>
      <c r="E141" s="79" t="s">
        <v>19</v>
      </c>
      <c r="F141" s="2"/>
      <c r="G141" s="2"/>
      <c r="H141" s="80">
        <f t="shared" si="5"/>
        <v>0</v>
      </c>
      <c r="I141" s="16"/>
    </row>
    <row r="142" spans="1:9" s="10" customFormat="1" ht="12.75" customHeight="1">
      <c r="A142" s="72"/>
      <c r="B142" s="87" t="s">
        <v>27</v>
      </c>
      <c r="C142" s="83" t="s">
        <v>135</v>
      </c>
      <c r="D142" s="84">
        <v>2</v>
      </c>
      <c r="E142" s="79" t="s">
        <v>19</v>
      </c>
      <c r="F142" s="2"/>
      <c r="G142" s="2"/>
      <c r="H142" s="80">
        <f t="shared" si="5"/>
        <v>0</v>
      </c>
      <c r="I142" s="16"/>
    </row>
    <row r="143" spans="1:9" s="10" customFormat="1" ht="12.75" customHeight="1">
      <c r="A143" s="72"/>
      <c r="B143" s="87" t="s">
        <v>256</v>
      </c>
      <c r="C143" s="83" t="s">
        <v>136</v>
      </c>
      <c r="D143" s="84">
        <v>2</v>
      </c>
      <c r="E143" s="79" t="s">
        <v>19</v>
      </c>
      <c r="F143" s="2"/>
      <c r="G143" s="2"/>
      <c r="H143" s="80">
        <f t="shared" si="5"/>
        <v>0</v>
      </c>
      <c r="I143" s="16"/>
    </row>
    <row r="144" spans="1:9" s="10" customFormat="1" ht="12.75" customHeight="1">
      <c r="A144" s="72"/>
      <c r="B144" s="87" t="s">
        <v>226</v>
      </c>
      <c r="C144" s="83" t="s">
        <v>227</v>
      </c>
      <c r="D144" s="84">
        <v>1</v>
      </c>
      <c r="E144" s="79" t="s">
        <v>19</v>
      </c>
      <c r="F144" s="2"/>
      <c r="G144" s="2"/>
      <c r="H144" s="80">
        <f t="shared" si="5"/>
        <v>0</v>
      </c>
      <c r="I144" s="16"/>
    </row>
    <row r="145" spans="1:9" s="15" customFormat="1" ht="12.75" customHeight="1">
      <c r="A145" s="72"/>
      <c r="B145" s="73">
        <v>2</v>
      </c>
      <c r="C145" s="81" t="s">
        <v>137</v>
      </c>
      <c r="D145" s="43"/>
      <c r="E145" s="47"/>
      <c r="F145" s="75"/>
      <c r="G145" s="75"/>
      <c r="H145" s="80"/>
      <c r="I145" s="32"/>
    </row>
    <row r="146" spans="1:9" s="10" customFormat="1" ht="12.75" customHeight="1">
      <c r="A146" s="72"/>
      <c r="B146" s="73" t="s">
        <v>24</v>
      </c>
      <c r="C146" s="93" t="s">
        <v>139</v>
      </c>
      <c r="D146" s="43">
        <v>2</v>
      </c>
      <c r="E146" s="47" t="s">
        <v>19</v>
      </c>
      <c r="F146" s="2"/>
      <c r="G146" s="2"/>
      <c r="H146" s="76">
        <f>SUM(F146,G146)*D146</f>
        <v>0</v>
      </c>
      <c r="I146" s="16"/>
    </row>
    <row r="147" spans="1:9" s="10" customFormat="1" ht="12.75" customHeight="1">
      <c r="A147" s="72"/>
      <c r="B147" s="73" t="s">
        <v>28</v>
      </c>
      <c r="C147" s="109" t="s">
        <v>228</v>
      </c>
      <c r="D147" s="43">
        <v>1</v>
      </c>
      <c r="E147" s="79" t="s">
        <v>19</v>
      </c>
      <c r="F147" s="2"/>
      <c r="G147" s="2"/>
      <c r="H147" s="76">
        <f>SUM(F147,G147)*D147</f>
        <v>0</v>
      </c>
      <c r="I147" s="16"/>
    </row>
    <row r="148" spans="1:9" s="15" customFormat="1" ht="12.75" customHeight="1">
      <c r="A148" s="72"/>
      <c r="B148" s="87">
        <v>3</v>
      </c>
      <c r="C148" s="85" t="s">
        <v>229</v>
      </c>
      <c r="D148" s="43"/>
      <c r="E148" s="79"/>
      <c r="F148" s="75"/>
      <c r="G148" s="75"/>
      <c r="H148" s="76"/>
      <c r="I148" s="32"/>
    </row>
    <row r="149" spans="1:9" s="10" customFormat="1" ht="12.75" customHeight="1">
      <c r="A149" s="72"/>
      <c r="B149" s="87" t="s">
        <v>37</v>
      </c>
      <c r="C149" s="111" t="s">
        <v>253</v>
      </c>
      <c r="D149" s="43">
        <v>1</v>
      </c>
      <c r="E149" s="79" t="s">
        <v>52</v>
      </c>
      <c r="F149" s="2"/>
      <c r="G149" s="2"/>
      <c r="H149" s="76">
        <f>SUM(F149,G149)*D149</f>
        <v>0</v>
      </c>
      <c r="I149" s="16"/>
    </row>
    <row r="150" spans="1:9" s="10" customFormat="1" ht="12.75" customHeight="1">
      <c r="A150" s="72"/>
      <c r="B150" s="87" t="s">
        <v>120</v>
      </c>
      <c r="C150" s="111" t="s">
        <v>231</v>
      </c>
      <c r="D150" s="43">
        <v>1</v>
      </c>
      <c r="E150" s="79" t="s">
        <v>52</v>
      </c>
      <c r="F150" s="2"/>
      <c r="G150" s="2"/>
      <c r="H150" s="76">
        <f>SUM(F150,G150)*D150</f>
        <v>0</v>
      </c>
      <c r="I150" s="16"/>
    </row>
    <row r="151" spans="1:9" s="15" customFormat="1" ht="12.75" customHeight="1">
      <c r="A151" s="72"/>
      <c r="B151" s="87">
        <v>4</v>
      </c>
      <c r="C151" s="85" t="s">
        <v>230</v>
      </c>
      <c r="D151" s="43"/>
      <c r="E151" s="47"/>
      <c r="F151" s="75"/>
      <c r="G151" s="75"/>
      <c r="H151" s="76"/>
      <c r="I151" s="32"/>
    </row>
    <row r="152" spans="1:9" s="10" customFormat="1" ht="12.75">
      <c r="A152" s="72"/>
      <c r="B152" s="87" t="s">
        <v>38</v>
      </c>
      <c r="C152" s="111" t="s">
        <v>254</v>
      </c>
      <c r="D152" s="43">
        <v>1</v>
      </c>
      <c r="E152" s="79" t="s">
        <v>52</v>
      </c>
      <c r="F152" s="2"/>
      <c r="G152" s="2"/>
      <c r="H152" s="76">
        <f>SUM(F152,G152)*D152</f>
        <v>0</v>
      </c>
      <c r="I152" s="16"/>
    </row>
    <row r="153" spans="1:9" s="10" customFormat="1" ht="12.75" customHeight="1">
      <c r="A153" s="72"/>
      <c r="B153" s="112"/>
      <c r="C153" s="113" t="s">
        <v>138</v>
      </c>
      <c r="D153" s="43"/>
      <c r="E153" s="47"/>
      <c r="F153" s="90">
        <f>SUMPRODUCT(D139:D152,F139:F152)</f>
        <v>0</v>
      </c>
      <c r="G153" s="90">
        <f>SUMPRODUCT(D139:D152,G139:G152)</f>
        <v>0</v>
      </c>
      <c r="H153" s="114">
        <f>SUM(H139:H152)</f>
        <v>0</v>
      </c>
      <c r="I153" s="16"/>
    </row>
    <row r="154" spans="1:9" s="10" customFormat="1" ht="12.75" customHeight="1">
      <c r="A154" s="72"/>
      <c r="B154" s="115" t="s">
        <v>152</v>
      </c>
      <c r="C154" s="116" t="s">
        <v>184</v>
      </c>
      <c r="D154" s="117"/>
      <c r="E154" s="118"/>
      <c r="F154" s="119"/>
      <c r="G154" s="119"/>
      <c r="H154" s="82"/>
      <c r="I154" s="16"/>
    </row>
    <row r="155" spans="1:9" s="15" customFormat="1" ht="12.75" customHeight="1">
      <c r="A155" s="72"/>
      <c r="B155" s="120">
        <v>1</v>
      </c>
      <c r="C155" s="120" t="s">
        <v>479</v>
      </c>
      <c r="D155" s="43"/>
      <c r="E155" s="79"/>
      <c r="F155" s="94"/>
      <c r="G155" s="94"/>
      <c r="H155" s="82"/>
      <c r="I155" s="32"/>
    </row>
    <row r="156" spans="1:9" s="10" customFormat="1" ht="12.75" customHeight="1">
      <c r="A156" s="72"/>
      <c r="B156" s="120" t="s">
        <v>9</v>
      </c>
      <c r="C156" s="120" t="s">
        <v>185</v>
      </c>
      <c r="D156" s="121">
        <v>1</v>
      </c>
      <c r="E156" s="118" t="s">
        <v>19</v>
      </c>
      <c r="F156" s="200"/>
      <c r="G156" s="200"/>
      <c r="H156" s="82">
        <f>SUM(F156,G156)*D156</f>
        <v>0</v>
      </c>
      <c r="I156" s="16"/>
    </row>
    <row r="157" spans="1:9" s="10" customFormat="1" ht="12.75" customHeight="1">
      <c r="A157" s="72"/>
      <c r="B157" s="120" t="s">
        <v>25</v>
      </c>
      <c r="C157" s="120" t="s">
        <v>186</v>
      </c>
      <c r="D157" s="121">
        <v>1</v>
      </c>
      <c r="E157" s="118" t="s">
        <v>19</v>
      </c>
      <c r="F157" s="200"/>
      <c r="G157" s="200"/>
      <c r="H157" s="82">
        <f>SUM(F157,G157)*D157</f>
        <v>0</v>
      </c>
      <c r="I157" s="16"/>
    </row>
    <row r="158" spans="1:9" s="10" customFormat="1" ht="12.75" customHeight="1">
      <c r="A158" s="72"/>
      <c r="B158" s="120" t="s">
        <v>26</v>
      </c>
      <c r="C158" s="120" t="s">
        <v>287</v>
      </c>
      <c r="D158" s="121">
        <v>1</v>
      </c>
      <c r="E158" s="118" t="s">
        <v>19</v>
      </c>
      <c r="F158" s="119" t="s">
        <v>80</v>
      </c>
      <c r="G158" s="200"/>
      <c r="H158" s="82">
        <f>SUM(F158,G158)*D158</f>
        <v>0</v>
      </c>
      <c r="I158" s="16"/>
    </row>
    <row r="159" spans="1:9" s="10" customFormat="1" ht="12.75">
      <c r="A159" s="72"/>
      <c r="B159" s="120" t="s">
        <v>27</v>
      </c>
      <c r="C159" s="120" t="s">
        <v>187</v>
      </c>
      <c r="D159" s="121">
        <v>3</v>
      </c>
      <c r="E159" s="118" t="s">
        <v>19</v>
      </c>
      <c r="F159" s="200"/>
      <c r="G159" s="200"/>
      <c r="H159" s="82">
        <f>SUM(F159,G159)*D159</f>
        <v>0</v>
      </c>
      <c r="I159" s="16"/>
    </row>
    <row r="160" spans="1:9" s="10" customFormat="1" ht="12.75" customHeight="1">
      <c r="A160" s="72"/>
      <c r="B160" s="122"/>
      <c r="C160" s="123" t="s">
        <v>188</v>
      </c>
      <c r="D160" s="117"/>
      <c r="E160" s="118"/>
      <c r="F160" s="90">
        <f>SUMPRODUCT(D156:D159,F156:F159)</f>
        <v>0</v>
      </c>
      <c r="G160" s="124">
        <f>SUMPRODUCT(D156:D159,G156:G159)</f>
        <v>0</v>
      </c>
      <c r="H160" s="125">
        <f>SUM(H156:H159)</f>
        <v>0</v>
      </c>
      <c r="I160" s="42"/>
    </row>
    <row r="161" spans="1:9" s="10" customFormat="1" ht="12.75" customHeight="1">
      <c r="A161" s="126"/>
      <c r="B161" s="127" t="s">
        <v>480</v>
      </c>
      <c r="C161" s="110" t="s">
        <v>371</v>
      </c>
      <c r="D161" s="43"/>
      <c r="E161" s="47"/>
      <c r="F161" s="75"/>
      <c r="G161" s="75"/>
      <c r="H161" s="80"/>
      <c r="I161" s="16"/>
    </row>
    <row r="162" spans="1:9" s="10" customFormat="1" ht="12.75" customHeight="1">
      <c r="A162" s="126"/>
      <c r="B162" s="128">
        <v>1</v>
      </c>
      <c r="C162" s="81" t="s">
        <v>288</v>
      </c>
      <c r="D162" s="43"/>
      <c r="E162" s="47"/>
      <c r="F162" s="75"/>
      <c r="G162" s="75"/>
      <c r="H162" s="80"/>
      <c r="I162" s="16"/>
    </row>
    <row r="163" spans="1:9" s="10" customFormat="1" ht="12.75" customHeight="1">
      <c r="A163" s="126"/>
      <c r="B163" s="128" t="s">
        <v>9</v>
      </c>
      <c r="C163" s="81" t="s">
        <v>504</v>
      </c>
      <c r="D163" s="43"/>
      <c r="E163" s="47"/>
      <c r="F163" s="188"/>
      <c r="G163" s="188"/>
      <c r="H163" s="80"/>
      <c r="I163" s="16"/>
    </row>
    <row r="164" spans="1:9" s="10" customFormat="1" ht="12.75" customHeight="1">
      <c r="A164" s="126"/>
      <c r="B164" s="128" t="s">
        <v>25</v>
      </c>
      <c r="C164" s="81" t="s">
        <v>289</v>
      </c>
      <c r="D164" s="43">
        <v>50</v>
      </c>
      <c r="E164" s="186" t="s">
        <v>23</v>
      </c>
      <c r="F164" s="2"/>
      <c r="G164" s="2"/>
      <c r="H164" s="143">
        <f aca="true" t="shared" si="6" ref="H164:H169">SUM(F164,G164)*D164</f>
        <v>0</v>
      </c>
      <c r="I164" s="16"/>
    </row>
    <row r="165" spans="1:9" s="10" customFormat="1" ht="12.75">
      <c r="A165" s="126"/>
      <c r="B165" s="128" t="s">
        <v>26</v>
      </c>
      <c r="C165" s="74" t="s">
        <v>290</v>
      </c>
      <c r="D165" s="129">
        <v>3</v>
      </c>
      <c r="E165" s="187" t="s">
        <v>259</v>
      </c>
      <c r="F165" s="201"/>
      <c r="G165" s="202"/>
      <c r="H165" s="143">
        <f t="shared" si="6"/>
        <v>0</v>
      </c>
      <c r="I165" s="16"/>
    </row>
    <row r="166" spans="1:9" s="10" customFormat="1" ht="12.75">
      <c r="A166" s="126"/>
      <c r="B166" s="128" t="s">
        <v>27</v>
      </c>
      <c r="C166" s="81" t="s">
        <v>291</v>
      </c>
      <c r="D166" s="129">
        <v>3</v>
      </c>
      <c r="E166" s="187" t="s">
        <v>259</v>
      </c>
      <c r="F166" s="201"/>
      <c r="G166" s="202"/>
      <c r="H166" s="143">
        <f t="shared" si="6"/>
        <v>0</v>
      </c>
      <c r="I166" s="16"/>
    </row>
    <row r="167" spans="1:9" s="10" customFormat="1" ht="12.75" customHeight="1">
      <c r="A167" s="126"/>
      <c r="B167" s="128" t="s">
        <v>256</v>
      </c>
      <c r="C167" s="74" t="s">
        <v>292</v>
      </c>
      <c r="D167" s="129">
        <v>3</v>
      </c>
      <c r="E167" s="187" t="s">
        <v>259</v>
      </c>
      <c r="F167" s="201"/>
      <c r="G167" s="202"/>
      <c r="H167" s="143">
        <f t="shared" si="6"/>
        <v>0</v>
      </c>
      <c r="I167" s="16"/>
    </row>
    <row r="168" spans="1:9" s="10" customFormat="1" ht="12.75">
      <c r="A168" s="126"/>
      <c r="B168" s="128" t="s">
        <v>226</v>
      </c>
      <c r="C168" s="131" t="s">
        <v>293</v>
      </c>
      <c r="D168" s="43">
        <v>12</v>
      </c>
      <c r="E168" s="187" t="s">
        <v>23</v>
      </c>
      <c r="F168" s="201"/>
      <c r="G168" s="202"/>
      <c r="H168" s="143">
        <f t="shared" si="6"/>
        <v>0</v>
      </c>
      <c r="I168" s="16"/>
    </row>
    <row r="169" spans="1:9" s="10" customFormat="1" ht="25.5">
      <c r="A169" s="126"/>
      <c r="B169" s="128" t="s">
        <v>234</v>
      </c>
      <c r="C169" s="132" t="s">
        <v>294</v>
      </c>
      <c r="D169" s="129">
        <v>1</v>
      </c>
      <c r="E169" s="187" t="s">
        <v>259</v>
      </c>
      <c r="F169" s="201"/>
      <c r="G169" s="202"/>
      <c r="H169" s="143">
        <f t="shared" si="6"/>
        <v>0</v>
      </c>
      <c r="I169" s="16"/>
    </row>
    <row r="170" spans="1:9" s="10" customFormat="1" ht="12.75">
      <c r="A170" s="126"/>
      <c r="B170" s="128">
        <v>2</v>
      </c>
      <c r="C170" s="81" t="s">
        <v>295</v>
      </c>
      <c r="D170" s="43"/>
      <c r="E170" s="47"/>
      <c r="F170" s="189"/>
      <c r="G170" s="189"/>
      <c r="H170" s="80"/>
      <c r="I170" s="16"/>
    </row>
    <row r="171" spans="1:9" s="10" customFormat="1" ht="38.25">
      <c r="A171" s="126"/>
      <c r="B171" s="128" t="s">
        <v>24</v>
      </c>
      <c r="C171" s="81" t="s">
        <v>505</v>
      </c>
      <c r="D171" s="43">
        <v>1</v>
      </c>
      <c r="E171" s="47" t="s">
        <v>19</v>
      </c>
      <c r="F171" s="2"/>
      <c r="G171" s="2"/>
      <c r="H171" s="80">
        <f aca="true" t="shared" si="7" ref="H171:H231">SUM(F171,G171)*D171</f>
        <v>0</v>
      </c>
      <c r="I171" s="16"/>
    </row>
    <row r="172" spans="1:9" s="10" customFormat="1" ht="25.5">
      <c r="A172" s="126"/>
      <c r="B172" s="128" t="s">
        <v>28</v>
      </c>
      <c r="C172" s="81" t="s">
        <v>506</v>
      </c>
      <c r="D172" s="133">
        <v>1</v>
      </c>
      <c r="E172" s="134" t="s">
        <v>259</v>
      </c>
      <c r="F172" s="202"/>
      <c r="G172" s="201"/>
      <c r="H172" s="80">
        <f t="shared" si="7"/>
        <v>0</v>
      </c>
      <c r="I172" s="16"/>
    </row>
    <row r="173" spans="1:9" s="10" customFormat="1" ht="12.75" customHeight="1">
      <c r="A173" s="126"/>
      <c r="B173" s="128" t="s">
        <v>33</v>
      </c>
      <c r="C173" s="81" t="s">
        <v>296</v>
      </c>
      <c r="D173" s="43"/>
      <c r="E173" s="47" t="s">
        <v>29</v>
      </c>
      <c r="F173" s="75"/>
      <c r="G173" s="75"/>
      <c r="H173" s="80"/>
      <c r="I173" s="16"/>
    </row>
    <row r="174" spans="1:9" s="10" customFormat="1" ht="12.75" customHeight="1">
      <c r="A174" s="126"/>
      <c r="B174" s="128" t="s">
        <v>191</v>
      </c>
      <c r="C174" s="81" t="s">
        <v>297</v>
      </c>
      <c r="D174" s="43">
        <v>13</v>
      </c>
      <c r="E174" s="47" t="s">
        <v>19</v>
      </c>
      <c r="F174" s="2"/>
      <c r="G174" s="2"/>
      <c r="H174" s="80">
        <f t="shared" si="7"/>
        <v>0</v>
      </c>
      <c r="I174" s="16"/>
    </row>
    <row r="175" spans="1:9" s="10" customFormat="1" ht="12.75" customHeight="1">
      <c r="A175" s="126"/>
      <c r="B175" s="128" t="s">
        <v>192</v>
      </c>
      <c r="C175" s="81" t="s">
        <v>298</v>
      </c>
      <c r="D175" s="43">
        <v>4</v>
      </c>
      <c r="E175" s="47" t="s">
        <v>19</v>
      </c>
      <c r="F175" s="2"/>
      <c r="G175" s="2"/>
      <c r="H175" s="80">
        <f t="shared" si="7"/>
        <v>0</v>
      </c>
      <c r="I175" s="16"/>
    </row>
    <row r="176" spans="1:9" s="10" customFormat="1" ht="12.75" customHeight="1">
      <c r="A176" s="126"/>
      <c r="B176" s="128" t="s">
        <v>193</v>
      </c>
      <c r="C176" s="81" t="s">
        <v>299</v>
      </c>
      <c r="D176" s="43"/>
      <c r="E176" s="47" t="s">
        <v>29</v>
      </c>
      <c r="F176" s="75"/>
      <c r="G176" s="75"/>
      <c r="H176" s="80"/>
      <c r="I176" s="16"/>
    </row>
    <row r="177" spans="1:9" s="10" customFormat="1" ht="12.75" customHeight="1">
      <c r="A177" s="126"/>
      <c r="B177" s="128" t="s">
        <v>194</v>
      </c>
      <c r="C177" s="81" t="s">
        <v>300</v>
      </c>
      <c r="D177" s="43">
        <v>1</v>
      </c>
      <c r="E177" s="47" t="s">
        <v>19</v>
      </c>
      <c r="F177" s="2"/>
      <c r="G177" s="2"/>
      <c r="H177" s="80">
        <f t="shared" si="7"/>
        <v>0</v>
      </c>
      <c r="I177" s="16"/>
    </row>
    <row r="178" spans="1:9" s="10" customFormat="1" ht="12.75" customHeight="1">
      <c r="A178" s="126"/>
      <c r="B178" s="128" t="s">
        <v>195</v>
      </c>
      <c r="C178" s="81" t="s">
        <v>301</v>
      </c>
      <c r="D178" s="43">
        <v>1</v>
      </c>
      <c r="E178" s="47" t="s">
        <v>19</v>
      </c>
      <c r="F178" s="2"/>
      <c r="G178" s="2"/>
      <c r="H178" s="80">
        <f t="shared" si="7"/>
        <v>0</v>
      </c>
      <c r="I178" s="16"/>
    </row>
    <row r="179" spans="1:9" s="10" customFormat="1" ht="12.75" customHeight="1">
      <c r="A179" s="126"/>
      <c r="B179" s="128" t="s">
        <v>196</v>
      </c>
      <c r="C179" s="81" t="s">
        <v>302</v>
      </c>
      <c r="D179" s="43"/>
      <c r="E179" s="47" t="s">
        <v>29</v>
      </c>
      <c r="F179" s="75"/>
      <c r="G179" s="75"/>
      <c r="H179" s="80"/>
      <c r="I179" s="16"/>
    </row>
    <row r="180" spans="1:9" s="10" customFormat="1" ht="12.75" customHeight="1">
      <c r="A180" s="126"/>
      <c r="B180" s="128" t="s">
        <v>274</v>
      </c>
      <c r="C180" s="81" t="s">
        <v>303</v>
      </c>
      <c r="D180" s="43">
        <v>1</v>
      </c>
      <c r="E180" s="47" t="s">
        <v>19</v>
      </c>
      <c r="F180" s="2"/>
      <c r="G180" s="2"/>
      <c r="H180" s="80">
        <f t="shared" si="7"/>
        <v>0</v>
      </c>
      <c r="I180" s="16"/>
    </row>
    <row r="181" spans="1:9" s="10" customFormat="1" ht="25.5">
      <c r="A181" s="126"/>
      <c r="B181" s="128" t="s">
        <v>277</v>
      </c>
      <c r="C181" s="74" t="s">
        <v>507</v>
      </c>
      <c r="D181" s="129">
        <v>130</v>
      </c>
      <c r="E181" s="130" t="s">
        <v>23</v>
      </c>
      <c r="F181" s="201"/>
      <c r="G181" s="202"/>
      <c r="H181" s="80">
        <f t="shared" si="7"/>
        <v>0</v>
      </c>
      <c r="I181" s="16"/>
    </row>
    <row r="182" spans="1:9" s="10" customFormat="1" ht="25.5">
      <c r="A182" s="126"/>
      <c r="B182" s="128" t="s">
        <v>306</v>
      </c>
      <c r="C182" s="74" t="s">
        <v>508</v>
      </c>
      <c r="D182" s="129">
        <v>1100</v>
      </c>
      <c r="E182" s="130" t="s">
        <v>23</v>
      </c>
      <c r="F182" s="201"/>
      <c r="G182" s="202"/>
      <c r="H182" s="80">
        <f t="shared" si="7"/>
        <v>0</v>
      </c>
      <c r="I182" s="16"/>
    </row>
    <row r="183" spans="1:9" s="10" customFormat="1" ht="25.5">
      <c r="A183" s="126"/>
      <c r="B183" s="128" t="s">
        <v>438</v>
      </c>
      <c r="C183" s="74" t="s">
        <v>509</v>
      </c>
      <c r="D183" s="129">
        <v>240</v>
      </c>
      <c r="E183" s="130" t="s">
        <v>23</v>
      </c>
      <c r="F183" s="201"/>
      <c r="G183" s="202"/>
      <c r="H183" s="80">
        <f t="shared" si="7"/>
        <v>0</v>
      </c>
      <c r="I183" s="16"/>
    </row>
    <row r="184" spans="1:9" s="10" customFormat="1" ht="25.5">
      <c r="A184" s="126"/>
      <c r="B184" s="128" t="s">
        <v>440</v>
      </c>
      <c r="C184" s="74" t="s">
        <v>510</v>
      </c>
      <c r="D184" s="129">
        <v>80</v>
      </c>
      <c r="E184" s="130" t="s">
        <v>23</v>
      </c>
      <c r="F184" s="201"/>
      <c r="G184" s="202"/>
      <c r="H184" s="80">
        <f t="shared" si="7"/>
        <v>0</v>
      </c>
      <c r="I184" s="16"/>
    </row>
    <row r="185" spans="1:9" s="10" customFormat="1" ht="12.75">
      <c r="A185" s="126"/>
      <c r="B185" s="128" t="s">
        <v>483</v>
      </c>
      <c r="C185" s="135" t="s">
        <v>304</v>
      </c>
      <c r="D185" s="43">
        <v>9</v>
      </c>
      <c r="E185" s="47" t="s">
        <v>23</v>
      </c>
      <c r="F185" s="2"/>
      <c r="G185" s="2"/>
      <c r="H185" s="80">
        <f t="shared" si="7"/>
        <v>0</v>
      </c>
      <c r="I185" s="16"/>
    </row>
    <row r="186" spans="1:9" s="10" customFormat="1" ht="12.75">
      <c r="A186" s="126"/>
      <c r="B186" s="128" t="s">
        <v>484</v>
      </c>
      <c r="C186" s="81" t="s">
        <v>305</v>
      </c>
      <c r="D186" s="43">
        <v>4</v>
      </c>
      <c r="E186" s="47" t="s">
        <v>19</v>
      </c>
      <c r="F186" s="2"/>
      <c r="G186" s="2"/>
      <c r="H186" s="80">
        <f t="shared" si="7"/>
        <v>0</v>
      </c>
      <c r="I186" s="16"/>
    </row>
    <row r="187" spans="1:9" s="10" customFormat="1" ht="25.5">
      <c r="A187" s="126"/>
      <c r="B187" s="128" t="s">
        <v>485</v>
      </c>
      <c r="C187" s="81" t="s">
        <v>511</v>
      </c>
      <c r="D187" s="43">
        <v>1</v>
      </c>
      <c r="E187" s="47" t="s">
        <v>259</v>
      </c>
      <c r="F187" s="2"/>
      <c r="G187" s="2"/>
      <c r="H187" s="80">
        <f t="shared" si="7"/>
        <v>0</v>
      </c>
      <c r="I187" s="16"/>
    </row>
    <row r="188" spans="1:9" s="10" customFormat="1" ht="12.75" customHeight="1">
      <c r="A188" s="126"/>
      <c r="B188" s="128">
        <v>3</v>
      </c>
      <c r="C188" s="81" t="s">
        <v>307</v>
      </c>
      <c r="D188" s="43"/>
      <c r="E188" s="47"/>
      <c r="F188" s="75"/>
      <c r="G188" s="75"/>
      <c r="H188" s="80"/>
      <c r="I188" s="16"/>
    </row>
    <row r="189" spans="1:9" s="10" customFormat="1" ht="51">
      <c r="A189" s="126"/>
      <c r="B189" s="128" t="s">
        <v>37</v>
      </c>
      <c r="C189" s="81" t="s">
        <v>512</v>
      </c>
      <c r="D189" s="43">
        <v>39</v>
      </c>
      <c r="E189" s="47" t="s">
        <v>19</v>
      </c>
      <c r="F189" s="2"/>
      <c r="G189" s="2"/>
      <c r="H189" s="80">
        <f t="shared" si="7"/>
        <v>0</v>
      </c>
      <c r="I189" s="16"/>
    </row>
    <row r="190" spans="1:9" s="10" customFormat="1" ht="12.75">
      <c r="A190" s="126"/>
      <c r="B190" s="128" t="s">
        <v>120</v>
      </c>
      <c r="C190" s="81" t="s">
        <v>308</v>
      </c>
      <c r="D190" s="43">
        <v>8</v>
      </c>
      <c r="E190" s="47" t="s">
        <v>19</v>
      </c>
      <c r="F190" s="2"/>
      <c r="G190" s="2"/>
      <c r="H190" s="80">
        <f t="shared" si="7"/>
        <v>0</v>
      </c>
      <c r="I190" s="16"/>
    </row>
    <row r="191" spans="1:9" s="10" customFormat="1" ht="12.75">
      <c r="A191" s="126"/>
      <c r="B191" s="128" t="s">
        <v>121</v>
      </c>
      <c r="C191" s="81" t="s">
        <v>309</v>
      </c>
      <c r="D191" s="43">
        <v>1</v>
      </c>
      <c r="E191" s="47" t="s">
        <v>259</v>
      </c>
      <c r="F191" s="2"/>
      <c r="G191" s="2"/>
      <c r="H191" s="80">
        <f t="shared" si="7"/>
        <v>0</v>
      </c>
      <c r="I191" s="16"/>
    </row>
    <row r="192" spans="1:9" s="10" customFormat="1" ht="12.75">
      <c r="A192" s="126"/>
      <c r="B192" s="128" t="s">
        <v>310</v>
      </c>
      <c r="C192" s="81" t="s">
        <v>311</v>
      </c>
      <c r="D192" s="43">
        <v>4</v>
      </c>
      <c r="E192" s="47" t="s">
        <v>259</v>
      </c>
      <c r="F192" s="2"/>
      <c r="G192" s="2"/>
      <c r="H192" s="80">
        <f t="shared" si="7"/>
        <v>0</v>
      </c>
      <c r="I192" s="16"/>
    </row>
    <row r="193" spans="1:9" s="10" customFormat="1" ht="38.25">
      <c r="A193" s="126"/>
      <c r="B193" s="128" t="s">
        <v>312</v>
      </c>
      <c r="C193" s="81" t="s">
        <v>513</v>
      </c>
      <c r="D193" s="43">
        <v>200</v>
      </c>
      <c r="E193" s="47" t="s">
        <v>23</v>
      </c>
      <c r="F193" s="2"/>
      <c r="G193" s="2"/>
      <c r="H193" s="80">
        <f t="shared" si="7"/>
        <v>0</v>
      </c>
      <c r="I193" s="16"/>
    </row>
    <row r="194" spans="1:9" s="10" customFormat="1" ht="25.5">
      <c r="A194" s="126"/>
      <c r="B194" s="128" t="s">
        <v>313</v>
      </c>
      <c r="C194" s="81" t="s">
        <v>314</v>
      </c>
      <c r="D194" s="43">
        <v>39</v>
      </c>
      <c r="E194" s="47" t="s">
        <v>19</v>
      </c>
      <c r="F194" s="2"/>
      <c r="G194" s="2"/>
      <c r="H194" s="80">
        <f t="shared" si="7"/>
        <v>0</v>
      </c>
      <c r="I194" s="16"/>
    </row>
    <row r="195" spans="1:9" s="10" customFormat="1" ht="25.5">
      <c r="A195" s="126"/>
      <c r="B195" s="128" t="s">
        <v>315</v>
      </c>
      <c r="C195" s="81" t="s">
        <v>514</v>
      </c>
      <c r="D195" s="43">
        <v>16</v>
      </c>
      <c r="E195" s="47" t="s">
        <v>23</v>
      </c>
      <c r="F195" s="2"/>
      <c r="G195" s="2"/>
      <c r="H195" s="80">
        <f t="shared" si="7"/>
        <v>0</v>
      </c>
      <c r="I195" s="16"/>
    </row>
    <row r="196" spans="1:9" s="10" customFormat="1" ht="12.75">
      <c r="A196" s="126"/>
      <c r="B196" s="128" t="s">
        <v>316</v>
      </c>
      <c r="C196" s="81" t="s">
        <v>317</v>
      </c>
      <c r="D196" s="43"/>
      <c r="E196" s="47"/>
      <c r="F196" s="75"/>
      <c r="G196" s="75"/>
      <c r="H196" s="80"/>
      <c r="I196" s="16"/>
    </row>
    <row r="197" spans="1:9" s="10" customFormat="1" ht="12.75" customHeight="1">
      <c r="A197" s="126"/>
      <c r="B197" s="128" t="s">
        <v>324</v>
      </c>
      <c r="C197" s="81" t="s">
        <v>318</v>
      </c>
      <c r="D197" s="43">
        <v>8</v>
      </c>
      <c r="E197" s="47" t="s">
        <v>19</v>
      </c>
      <c r="F197" s="2"/>
      <c r="G197" s="2"/>
      <c r="H197" s="80">
        <f t="shared" si="7"/>
        <v>0</v>
      </c>
      <c r="I197" s="16"/>
    </row>
    <row r="198" spans="1:9" s="10" customFormat="1" ht="12.75" customHeight="1">
      <c r="A198" s="126"/>
      <c r="B198" s="128" t="s">
        <v>325</v>
      </c>
      <c r="C198" s="131" t="s">
        <v>319</v>
      </c>
      <c r="D198" s="43">
        <v>3</v>
      </c>
      <c r="E198" s="47" t="s">
        <v>19</v>
      </c>
      <c r="F198" s="2"/>
      <c r="G198" s="2"/>
      <c r="H198" s="80">
        <f t="shared" si="7"/>
        <v>0</v>
      </c>
      <c r="I198" s="16"/>
    </row>
    <row r="199" spans="1:9" s="10" customFormat="1" ht="12.75" customHeight="1">
      <c r="A199" s="126"/>
      <c r="B199" s="128" t="s">
        <v>326</v>
      </c>
      <c r="C199" s="131" t="s">
        <v>320</v>
      </c>
      <c r="D199" s="43">
        <v>1</v>
      </c>
      <c r="E199" s="47" t="s">
        <v>19</v>
      </c>
      <c r="F199" s="2"/>
      <c r="G199" s="2"/>
      <c r="H199" s="80">
        <f t="shared" si="7"/>
        <v>0</v>
      </c>
      <c r="I199" s="16"/>
    </row>
    <row r="200" spans="1:9" s="10" customFormat="1" ht="12.75" customHeight="1">
      <c r="A200" s="126"/>
      <c r="B200" s="128" t="s">
        <v>328</v>
      </c>
      <c r="C200" s="81" t="s">
        <v>321</v>
      </c>
      <c r="D200" s="43">
        <v>24</v>
      </c>
      <c r="E200" s="47" t="s">
        <v>19</v>
      </c>
      <c r="F200" s="2"/>
      <c r="G200" s="2"/>
      <c r="H200" s="80">
        <f t="shared" si="7"/>
        <v>0</v>
      </c>
      <c r="I200" s="16"/>
    </row>
    <row r="201" spans="1:9" s="10" customFormat="1" ht="12.75" customHeight="1">
      <c r="A201" s="126"/>
      <c r="B201" s="128" t="s">
        <v>329</v>
      </c>
      <c r="C201" s="81" t="s">
        <v>322</v>
      </c>
      <c r="D201" s="43">
        <v>3</v>
      </c>
      <c r="E201" s="47" t="s">
        <v>19</v>
      </c>
      <c r="F201" s="2"/>
      <c r="G201" s="2"/>
      <c r="H201" s="80">
        <f t="shared" si="7"/>
        <v>0</v>
      </c>
      <c r="I201" s="16"/>
    </row>
    <row r="202" spans="1:9" s="10" customFormat="1" ht="12.75" customHeight="1">
      <c r="A202" s="126"/>
      <c r="B202" s="128" t="s">
        <v>331</v>
      </c>
      <c r="C202" s="81" t="s">
        <v>323</v>
      </c>
      <c r="D202" s="43">
        <v>2</v>
      </c>
      <c r="E202" s="47" t="s">
        <v>19</v>
      </c>
      <c r="F202" s="2"/>
      <c r="G202" s="2"/>
      <c r="H202" s="80">
        <f t="shared" si="7"/>
        <v>0</v>
      </c>
      <c r="I202" s="16"/>
    </row>
    <row r="203" spans="1:9" s="10" customFormat="1" ht="25.5">
      <c r="A203" s="126"/>
      <c r="B203" s="128" t="s">
        <v>333</v>
      </c>
      <c r="C203" s="81" t="s">
        <v>486</v>
      </c>
      <c r="D203" s="43">
        <v>1</v>
      </c>
      <c r="E203" s="47" t="s">
        <v>19</v>
      </c>
      <c r="F203" s="2"/>
      <c r="G203" s="2"/>
      <c r="H203" s="80">
        <f t="shared" si="7"/>
        <v>0</v>
      </c>
      <c r="I203" s="16"/>
    </row>
    <row r="204" spans="1:9" s="10" customFormat="1" ht="12.75" customHeight="1">
      <c r="A204" s="126"/>
      <c r="B204" s="128" t="s">
        <v>335</v>
      </c>
      <c r="C204" s="81" t="s">
        <v>515</v>
      </c>
      <c r="D204" s="43">
        <v>18</v>
      </c>
      <c r="E204" s="47" t="s">
        <v>19</v>
      </c>
      <c r="F204" s="2"/>
      <c r="G204" s="2"/>
      <c r="H204" s="80">
        <f t="shared" si="7"/>
        <v>0</v>
      </c>
      <c r="I204" s="16"/>
    </row>
    <row r="205" spans="1:9" s="10" customFormat="1" ht="12.75" customHeight="1">
      <c r="A205" s="126"/>
      <c r="B205" s="128" t="s">
        <v>337</v>
      </c>
      <c r="C205" s="81" t="s">
        <v>516</v>
      </c>
      <c r="D205" s="43">
        <v>2</v>
      </c>
      <c r="E205" s="47" t="s">
        <v>19</v>
      </c>
      <c r="F205" s="2"/>
      <c r="G205" s="2"/>
      <c r="H205" s="80">
        <f t="shared" si="7"/>
        <v>0</v>
      </c>
      <c r="I205" s="16"/>
    </row>
    <row r="206" spans="1:9" s="10" customFormat="1" ht="12.75" customHeight="1">
      <c r="A206" s="126"/>
      <c r="B206" s="128" t="s">
        <v>339</v>
      </c>
      <c r="C206" s="81" t="s">
        <v>504</v>
      </c>
      <c r="D206" s="43"/>
      <c r="E206" s="47"/>
      <c r="F206" s="75"/>
      <c r="G206" s="75"/>
      <c r="H206" s="80"/>
      <c r="I206" s="16"/>
    </row>
    <row r="207" spans="1:9" s="10" customFormat="1" ht="12.75" customHeight="1">
      <c r="A207" s="126"/>
      <c r="B207" s="128" t="s">
        <v>341</v>
      </c>
      <c r="C207" s="81" t="s">
        <v>327</v>
      </c>
      <c r="D207" s="43">
        <v>120</v>
      </c>
      <c r="E207" s="47" t="s">
        <v>23</v>
      </c>
      <c r="F207" s="2"/>
      <c r="G207" s="2"/>
      <c r="H207" s="80">
        <f t="shared" si="7"/>
        <v>0</v>
      </c>
      <c r="I207" s="16"/>
    </row>
    <row r="208" spans="1:9" s="10" customFormat="1" ht="12.75" customHeight="1">
      <c r="A208" s="126"/>
      <c r="B208" s="128" t="s">
        <v>343</v>
      </c>
      <c r="C208" s="81" t="s">
        <v>517</v>
      </c>
      <c r="D208" s="43">
        <v>21</v>
      </c>
      <c r="E208" s="47" t="s">
        <v>23</v>
      </c>
      <c r="F208" s="2"/>
      <c r="G208" s="2"/>
      <c r="H208" s="80">
        <f t="shared" si="7"/>
        <v>0</v>
      </c>
      <c r="I208" s="16"/>
    </row>
    <row r="209" spans="1:9" s="10" customFormat="1" ht="12.75" customHeight="1">
      <c r="A209" s="126"/>
      <c r="B209" s="128" t="s">
        <v>345</v>
      </c>
      <c r="C209" s="81" t="s">
        <v>330</v>
      </c>
      <c r="D209" s="43">
        <v>21</v>
      </c>
      <c r="E209" s="47" t="s">
        <v>23</v>
      </c>
      <c r="F209" s="2"/>
      <c r="G209" s="2"/>
      <c r="H209" s="80">
        <f t="shared" si="7"/>
        <v>0</v>
      </c>
      <c r="I209" s="16"/>
    </row>
    <row r="210" spans="1:9" s="10" customFormat="1" ht="12.75" customHeight="1">
      <c r="A210" s="126"/>
      <c r="B210" s="128" t="s">
        <v>347</v>
      </c>
      <c r="C210" s="81" t="s">
        <v>332</v>
      </c>
      <c r="D210" s="43">
        <v>7</v>
      </c>
      <c r="E210" s="47" t="s">
        <v>19</v>
      </c>
      <c r="F210" s="2"/>
      <c r="G210" s="2"/>
      <c r="H210" s="80">
        <f t="shared" si="7"/>
        <v>0</v>
      </c>
      <c r="I210" s="16"/>
    </row>
    <row r="211" spans="1:9" s="10" customFormat="1" ht="12.75" customHeight="1">
      <c r="A211" s="126"/>
      <c r="B211" s="128" t="s">
        <v>350</v>
      </c>
      <c r="C211" s="81" t="s">
        <v>334</v>
      </c>
      <c r="D211" s="43">
        <v>2</v>
      </c>
      <c r="E211" s="47" t="s">
        <v>23</v>
      </c>
      <c r="F211" s="2"/>
      <c r="G211" s="2"/>
      <c r="H211" s="80">
        <f t="shared" si="7"/>
        <v>0</v>
      </c>
      <c r="I211" s="16"/>
    </row>
    <row r="212" spans="1:9" s="10" customFormat="1" ht="12.75" customHeight="1">
      <c r="A212" s="126"/>
      <c r="B212" s="128" t="s">
        <v>352</v>
      </c>
      <c r="C212" s="131" t="s">
        <v>336</v>
      </c>
      <c r="D212" s="43">
        <v>1</v>
      </c>
      <c r="E212" s="47" t="s">
        <v>19</v>
      </c>
      <c r="F212" s="2"/>
      <c r="G212" s="2"/>
      <c r="H212" s="80">
        <f t="shared" si="7"/>
        <v>0</v>
      </c>
      <c r="I212" s="16"/>
    </row>
    <row r="213" spans="1:9" s="10" customFormat="1" ht="12.75" customHeight="1">
      <c r="A213" s="126"/>
      <c r="B213" s="128" t="s">
        <v>354</v>
      </c>
      <c r="C213" s="81" t="s">
        <v>338</v>
      </c>
      <c r="D213" s="43">
        <v>1</v>
      </c>
      <c r="E213" s="47" t="s">
        <v>23</v>
      </c>
      <c r="F213" s="2"/>
      <c r="G213" s="2"/>
      <c r="H213" s="80">
        <f t="shared" si="7"/>
        <v>0</v>
      </c>
      <c r="I213" s="16"/>
    </row>
    <row r="214" spans="1:9" s="10" customFormat="1" ht="12.75" customHeight="1">
      <c r="A214" s="126"/>
      <c r="B214" s="128" t="s">
        <v>356</v>
      </c>
      <c r="C214" s="81" t="s">
        <v>340</v>
      </c>
      <c r="D214" s="43">
        <v>14</v>
      </c>
      <c r="E214" s="47" t="s">
        <v>23</v>
      </c>
      <c r="F214" s="2"/>
      <c r="G214" s="2"/>
      <c r="H214" s="80">
        <f t="shared" si="7"/>
        <v>0</v>
      </c>
      <c r="I214" s="16"/>
    </row>
    <row r="215" spans="1:9" s="10" customFormat="1" ht="12.75" customHeight="1">
      <c r="A215" s="126"/>
      <c r="B215" s="128" t="s">
        <v>358</v>
      </c>
      <c r="C215" s="81" t="s">
        <v>342</v>
      </c>
      <c r="D215" s="43">
        <v>7</v>
      </c>
      <c r="E215" s="47" t="s">
        <v>19</v>
      </c>
      <c r="F215" s="2"/>
      <c r="G215" s="2"/>
      <c r="H215" s="80">
        <f t="shared" si="7"/>
        <v>0</v>
      </c>
      <c r="I215" s="16"/>
    </row>
    <row r="216" spans="1:9" s="10" customFormat="1" ht="12.75">
      <c r="A216" s="126"/>
      <c r="B216" s="128" t="s">
        <v>360</v>
      </c>
      <c r="C216" s="81" t="s">
        <v>344</v>
      </c>
      <c r="D216" s="43">
        <v>60</v>
      </c>
      <c r="E216" s="47" t="s">
        <v>284</v>
      </c>
      <c r="F216" s="2"/>
      <c r="G216" s="2"/>
      <c r="H216" s="80">
        <f t="shared" si="7"/>
        <v>0</v>
      </c>
      <c r="I216" s="16"/>
    </row>
    <row r="217" spans="1:9" s="10" customFormat="1" ht="12.75" customHeight="1">
      <c r="A217" s="126"/>
      <c r="B217" s="128" t="s">
        <v>361</v>
      </c>
      <c r="C217" s="131" t="s">
        <v>346</v>
      </c>
      <c r="D217" s="43">
        <v>110</v>
      </c>
      <c r="E217" s="47" t="s">
        <v>23</v>
      </c>
      <c r="F217" s="2"/>
      <c r="G217" s="2"/>
      <c r="H217" s="80">
        <f t="shared" si="7"/>
        <v>0</v>
      </c>
      <c r="I217" s="16"/>
    </row>
    <row r="218" spans="1:9" s="10" customFormat="1" ht="12.75" customHeight="1">
      <c r="A218" s="126"/>
      <c r="B218" s="128" t="s">
        <v>362</v>
      </c>
      <c r="C218" s="135" t="s">
        <v>348</v>
      </c>
      <c r="D218" s="43">
        <v>25</v>
      </c>
      <c r="E218" s="47" t="s">
        <v>349</v>
      </c>
      <c r="F218" s="203"/>
      <c r="G218" s="2"/>
      <c r="H218" s="80">
        <f t="shared" si="7"/>
        <v>0</v>
      </c>
      <c r="I218" s="16"/>
    </row>
    <row r="219" spans="1:9" s="10" customFormat="1" ht="12.75" customHeight="1">
      <c r="A219" s="126"/>
      <c r="B219" s="128" t="s">
        <v>364</v>
      </c>
      <c r="C219" s="135" t="s">
        <v>351</v>
      </c>
      <c r="D219" s="43">
        <v>34</v>
      </c>
      <c r="E219" s="47" t="s">
        <v>19</v>
      </c>
      <c r="F219" s="203"/>
      <c r="G219" s="2"/>
      <c r="H219" s="80">
        <f t="shared" si="7"/>
        <v>0</v>
      </c>
      <c r="I219" s="16"/>
    </row>
    <row r="220" spans="1:9" s="10" customFormat="1" ht="12.75">
      <c r="A220" s="126"/>
      <c r="B220" s="128" t="s">
        <v>487</v>
      </c>
      <c r="C220" s="135" t="s">
        <v>353</v>
      </c>
      <c r="D220" s="43">
        <v>15</v>
      </c>
      <c r="E220" s="47" t="s">
        <v>19</v>
      </c>
      <c r="F220" s="203"/>
      <c r="G220" s="2"/>
      <c r="H220" s="80">
        <f t="shared" si="7"/>
        <v>0</v>
      </c>
      <c r="I220" s="16"/>
    </row>
    <row r="221" spans="1:9" s="10" customFormat="1" ht="25.5">
      <c r="A221" s="126"/>
      <c r="B221" s="128" t="s">
        <v>488</v>
      </c>
      <c r="C221" s="81" t="s">
        <v>355</v>
      </c>
      <c r="D221" s="43">
        <v>3</v>
      </c>
      <c r="E221" s="47" t="s">
        <v>19</v>
      </c>
      <c r="F221" s="2"/>
      <c r="G221" s="2"/>
      <c r="H221" s="80">
        <f t="shared" si="7"/>
        <v>0</v>
      </c>
      <c r="I221" s="16"/>
    </row>
    <row r="222" spans="1:9" s="10" customFormat="1" ht="25.5">
      <c r="A222" s="126"/>
      <c r="B222" s="128" t="s">
        <v>489</v>
      </c>
      <c r="C222" s="81" t="s">
        <v>357</v>
      </c>
      <c r="D222" s="43">
        <v>2</v>
      </c>
      <c r="E222" s="47" t="s">
        <v>19</v>
      </c>
      <c r="F222" s="2"/>
      <c r="G222" s="2"/>
      <c r="H222" s="80">
        <f t="shared" si="7"/>
        <v>0</v>
      </c>
      <c r="I222" s="16"/>
    </row>
    <row r="223" spans="1:9" s="10" customFormat="1" ht="12.75" customHeight="1">
      <c r="A223" s="126"/>
      <c r="B223" s="128" t="s">
        <v>490</v>
      </c>
      <c r="C223" s="81" t="s">
        <v>359</v>
      </c>
      <c r="D223" s="43">
        <v>1</v>
      </c>
      <c r="E223" s="47" t="s">
        <v>19</v>
      </c>
      <c r="F223" s="2"/>
      <c r="G223" s="2"/>
      <c r="H223" s="80">
        <f t="shared" si="7"/>
        <v>0</v>
      </c>
      <c r="I223" s="16"/>
    </row>
    <row r="224" spans="1:9" s="10" customFormat="1" ht="25.5">
      <c r="A224" s="126"/>
      <c r="B224" s="128" t="s">
        <v>491</v>
      </c>
      <c r="C224" s="136" t="s">
        <v>518</v>
      </c>
      <c r="D224" s="137">
        <v>1</v>
      </c>
      <c r="E224" s="138" t="s">
        <v>259</v>
      </c>
      <c r="F224" s="204"/>
      <c r="G224" s="205"/>
      <c r="H224" s="80">
        <f t="shared" si="7"/>
        <v>0</v>
      </c>
      <c r="I224" s="16"/>
    </row>
    <row r="225" spans="1:9" s="10" customFormat="1" ht="25.5">
      <c r="A225" s="126"/>
      <c r="B225" s="128" t="s">
        <v>492</v>
      </c>
      <c r="C225" s="136" t="s">
        <v>519</v>
      </c>
      <c r="D225" s="137">
        <v>1</v>
      </c>
      <c r="E225" s="138" t="s">
        <v>259</v>
      </c>
      <c r="F225" s="204"/>
      <c r="G225" s="205"/>
      <c r="H225" s="80">
        <f t="shared" si="7"/>
        <v>0</v>
      </c>
      <c r="I225" s="16"/>
    </row>
    <row r="226" spans="1:9" s="10" customFormat="1" ht="12.75">
      <c r="A226" s="126"/>
      <c r="B226" s="128" t="s">
        <v>493</v>
      </c>
      <c r="C226" s="81" t="s">
        <v>363</v>
      </c>
      <c r="D226" s="43">
        <v>1</v>
      </c>
      <c r="E226" s="47" t="s">
        <v>259</v>
      </c>
      <c r="F226" s="2"/>
      <c r="G226" s="2"/>
      <c r="H226" s="80">
        <f t="shared" si="7"/>
        <v>0</v>
      </c>
      <c r="I226" s="16"/>
    </row>
    <row r="227" spans="1:9" s="10" customFormat="1" ht="12.75" customHeight="1">
      <c r="A227" s="126"/>
      <c r="B227" s="128" t="s">
        <v>494</v>
      </c>
      <c r="C227" s="81" t="s">
        <v>365</v>
      </c>
      <c r="D227" s="43">
        <v>1</v>
      </c>
      <c r="E227" s="47" t="s">
        <v>259</v>
      </c>
      <c r="F227" s="2"/>
      <c r="G227" s="2"/>
      <c r="H227" s="80">
        <f t="shared" si="7"/>
        <v>0</v>
      </c>
      <c r="I227" s="16"/>
    </row>
    <row r="228" spans="1:9" s="10" customFormat="1" ht="12.75">
      <c r="A228" s="126"/>
      <c r="B228" s="128">
        <v>4</v>
      </c>
      <c r="C228" s="81" t="s">
        <v>366</v>
      </c>
      <c r="D228" s="43"/>
      <c r="E228" s="47"/>
      <c r="F228" s="75"/>
      <c r="G228" s="75"/>
      <c r="H228" s="80"/>
      <c r="I228" s="16"/>
    </row>
    <row r="229" spans="1:9" s="10" customFormat="1" ht="25.5">
      <c r="A229" s="126"/>
      <c r="B229" s="128" t="s">
        <v>38</v>
      </c>
      <c r="C229" s="81" t="s">
        <v>367</v>
      </c>
      <c r="D229" s="43">
        <v>1</v>
      </c>
      <c r="E229" s="47" t="s">
        <v>19</v>
      </c>
      <c r="F229" s="2"/>
      <c r="G229" s="2"/>
      <c r="H229" s="80">
        <f t="shared" si="7"/>
        <v>0</v>
      </c>
      <c r="I229" s="16"/>
    </row>
    <row r="230" spans="1:9" s="10" customFormat="1" ht="25.5">
      <c r="A230" s="126"/>
      <c r="B230" s="128" t="s">
        <v>115</v>
      </c>
      <c r="C230" s="81" t="s">
        <v>368</v>
      </c>
      <c r="D230" s="43">
        <v>4</v>
      </c>
      <c r="E230" s="47" t="s">
        <v>19</v>
      </c>
      <c r="F230" s="2"/>
      <c r="G230" s="2"/>
      <c r="H230" s="80">
        <f t="shared" si="7"/>
        <v>0</v>
      </c>
      <c r="I230" s="16"/>
    </row>
    <row r="231" spans="1:9" s="10" customFormat="1" ht="25.5">
      <c r="A231" s="126"/>
      <c r="B231" s="128" t="s">
        <v>146</v>
      </c>
      <c r="C231" s="81" t="s">
        <v>369</v>
      </c>
      <c r="D231" s="43">
        <v>5</v>
      </c>
      <c r="E231" s="47" t="s">
        <v>19</v>
      </c>
      <c r="F231" s="2"/>
      <c r="G231" s="2"/>
      <c r="H231" s="80">
        <f t="shared" si="7"/>
        <v>0</v>
      </c>
      <c r="I231" s="16"/>
    </row>
    <row r="232" spans="1:9" s="10" customFormat="1" ht="12.75" customHeight="1">
      <c r="A232" s="126"/>
      <c r="B232" s="139"/>
      <c r="C232" s="140" t="s">
        <v>370</v>
      </c>
      <c r="D232" s="43"/>
      <c r="E232" s="47"/>
      <c r="F232" s="90">
        <f>SUMPRODUCT(D164:D231,F164:F231)</f>
        <v>0</v>
      </c>
      <c r="G232" s="124">
        <f>SUMPRODUCT(D164:D231,G164:G231)</f>
        <v>0</v>
      </c>
      <c r="H232" s="125">
        <f>SUM(H164:H231)</f>
        <v>0</v>
      </c>
      <c r="I232" s="16"/>
    </row>
    <row r="233" spans="1:9" s="10" customFormat="1" ht="12.75" customHeight="1">
      <c r="A233" s="126"/>
      <c r="B233" s="127" t="s">
        <v>481</v>
      </c>
      <c r="C233" s="110" t="s">
        <v>534</v>
      </c>
      <c r="D233" s="43"/>
      <c r="E233" s="47"/>
      <c r="F233" s="75"/>
      <c r="G233" s="75"/>
      <c r="H233" s="80"/>
      <c r="I233" s="16"/>
    </row>
    <row r="234" spans="1:9" s="10" customFormat="1" ht="12.75">
      <c r="A234" s="126"/>
      <c r="B234" s="128">
        <v>1</v>
      </c>
      <c r="C234" s="81" t="s">
        <v>371</v>
      </c>
      <c r="D234" s="43"/>
      <c r="E234" s="47"/>
      <c r="F234" s="75"/>
      <c r="G234" s="75"/>
      <c r="H234" s="80"/>
      <c r="I234" s="16"/>
    </row>
    <row r="235" spans="1:9" s="10" customFormat="1" ht="25.5">
      <c r="A235" s="126"/>
      <c r="B235" s="128" t="s">
        <v>9</v>
      </c>
      <c r="C235" s="81" t="s">
        <v>508</v>
      </c>
      <c r="D235" s="43">
        <v>1100</v>
      </c>
      <c r="E235" s="47" t="s">
        <v>23</v>
      </c>
      <c r="F235" s="2"/>
      <c r="G235" s="2"/>
      <c r="H235" s="80">
        <f aca="true" t="shared" si="8" ref="H235:H298">SUM(F235,G235)*D235</f>
        <v>0</v>
      </c>
      <c r="I235" s="16"/>
    </row>
    <row r="236" spans="1:9" s="10" customFormat="1" ht="25.5">
      <c r="A236" s="126"/>
      <c r="B236" s="128" t="s">
        <v>25</v>
      </c>
      <c r="C236" s="131" t="s">
        <v>509</v>
      </c>
      <c r="D236" s="43">
        <v>280</v>
      </c>
      <c r="E236" s="130" t="s">
        <v>23</v>
      </c>
      <c r="F236" s="201"/>
      <c r="G236" s="202"/>
      <c r="H236" s="80">
        <f t="shared" si="8"/>
        <v>0</v>
      </c>
      <c r="I236" s="16"/>
    </row>
    <row r="237" spans="1:9" s="10" customFormat="1" ht="38.25">
      <c r="A237" s="126"/>
      <c r="B237" s="128" t="s">
        <v>26</v>
      </c>
      <c r="C237" s="81" t="s">
        <v>520</v>
      </c>
      <c r="D237" s="43">
        <v>1</v>
      </c>
      <c r="E237" s="47" t="s">
        <v>19</v>
      </c>
      <c r="F237" s="2"/>
      <c r="G237" s="2"/>
      <c r="H237" s="80">
        <f t="shared" si="8"/>
        <v>0</v>
      </c>
      <c r="I237" s="16"/>
    </row>
    <row r="238" spans="1:9" s="10" customFormat="1" ht="12.75" customHeight="1">
      <c r="A238" s="126"/>
      <c r="B238" s="128" t="s">
        <v>27</v>
      </c>
      <c r="C238" s="81" t="s">
        <v>302</v>
      </c>
      <c r="D238" s="43"/>
      <c r="E238" s="47" t="s">
        <v>29</v>
      </c>
      <c r="F238" s="75"/>
      <c r="G238" s="75"/>
      <c r="H238" s="80"/>
      <c r="I238" s="16"/>
    </row>
    <row r="239" spans="1:9" s="10" customFormat="1" ht="12.75" customHeight="1">
      <c r="A239" s="126"/>
      <c r="B239" s="128" t="s">
        <v>256</v>
      </c>
      <c r="C239" s="81" t="s">
        <v>303</v>
      </c>
      <c r="D239" s="43">
        <v>1</v>
      </c>
      <c r="E239" s="47" t="s">
        <v>19</v>
      </c>
      <c r="F239" s="2"/>
      <c r="G239" s="2"/>
      <c r="H239" s="80">
        <f t="shared" si="8"/>
        <v>0</v>
      </c>
      <c r="I239" s="16"/>
    </row>
    <row r="240" spans="1:9" s="10" customFormat="1" ht="12.75" customHeight="1">
      <c r="A240" s="126"/>
      <c r="B240" s="128" t="s">
        <v>226</v>
      </c>
      <c r="C240" s="81" t="s">
        <v>305</v>
      </c>
      <c r="D240" s="43">
        <v>4</v>
      </c>
      <c r="E240" s="47" t="s">
        <v>19</v>
      </c>
      <c r="F240" s="2"/>
      <c r="G240" s="2"/>
      <c r="H240" s="80">
        <f t="shared" si="8"/>
        <v>0</v>
      </c>
      <c r="I240" s="16"/>
    </row>
    <row r="241" spans="1:9" s="10" customFormat="1" ht="13.5" customHeight="1">
      <c r="A241" s="126"/>
      <c r="B241" s="128" t="s">
        <v>234</v>
      </c>
      <c r="C241" s="141" t="s">
        <v>521</v>
      </c>
      <c r="D241" s="43">
        <v>1</v>
      </c>
      <c r="E241" s="47" t="s">
        <v>19</v>
      </c>
      <c r="F241" s="2"/>
      <c r="G241" s="2"/>
      <c r="H241" s="80">
        <f t="shared" si="8"/>
        <v>0</v>
      </c>
      <c r="I241" s="16"/>
    </row>
    <row r="242" spans="1:9" s="10" customFormat="1" ht="12.75" customHeight="1">
      <c r="A242" s="126"/>
      <c r="B242" s="128" t="s">
        <v>235</v>
      </c>
      <c r="C242" s="81" t="s">
        <v>372</v>
      </c>
      <c r="D242" s="43">
        <v>1</v>
      </c>
      <c r="E242" s="47" t="s">
        <v>19</v>
      </c>
      <c r="F242" s="2"/>
      <c r="G242" s="2"/>
      <c r="H242" s="80">
        <f t="shared" si="8"/>
        <v>0</v>
      </c>
      <c r="I242" s="16"/>
    </row>
    <row r="243" spans="1:9" s="10" customFormat="1" ht="12.75" customHeight="1">
      <c r="A243" s="126"/>
      <c r="B243" s="128" t="s">
        <v>236</v>
      </c>
      <c r="C243" s="81" t="s">
        <v>522</v>
      </c>
      <c r="D243" s="43"/>
      <c r="E243" s="47"/>
      <c r="F243" s="75"/>
      <c r="G243" s="75"/>
      <c r="H243" s="80"/>
      <c r="I243" s="16"/>
    </row>
    <row r="244" spans="1:9" s="10" customFormat="1" ht="12.75" customHeight="1">
      <c r="A244" s="126"/>
      <c r="B244" s="128" t="s">
        <v>237</v>
      </c>
      <c r="C244" s="81" t="s">
        <v>327</v>
      </c>
      <c r="D244" s="43">
        <v>120</v>
      </c>
      <c r="E244" s="47" t="s">
        <v>23</v>
      </c>
      <c r="F244" s="2"/>
      <c r="G244" s="2"/>
      <c r="H244" s="80">
        <f t="shared" si="8"/>
        <v>0</v>
      </c>
      <c r="I244" s="16"/>
    </row>
    <row r="245" spans="1:9" s="10" customFormat="1" ht="12.75" customHeight="1">
      <c r="A245" s="126"/>
      <c r="B245" s="128" t="s">
        <v>238</v>
      </c>
      <c r="C245" s="81" t="s">
        <v>373</v>
      </c>
      <c r="D245" s="43">
        <v>6</v>
      </c>
      <c r="E245" s="47" t="s">
        <v>23</v>
      </c>
      <c r="F245" s="2"/>
      <c r="G245" s="2"/>
      <c r="H245" s="80">
        <f t="shared" si="8"/>
        <v>0</v>
      </c>
      <c r="I245" s="16"/>
    </row>
    <row r="246" spans="1:9" s="10" customFormat="1" ht="12.75" customHeight="1">
      <c r="A246" s="126"/>
      <c r="B246" s="128" t="s">
        <v>377</v>
      </c>
      <c r="C246" s="81" t="s">
        <v>374</v>
      </c>
      <c r="D246" s="43">
        <v>8</v>
      </c>
      <c r="E246" s="47" t="s">
        <v>19</v>
      </c>
      <c r="F246" s="2"/>
      <c r="G246" s="2"/>
      <c r="H246" s="80">
        <f t="shared" si="8"/>
        <v>0</v>
      </c>
      <c r="I246" s="16"/>
    </row>
    <row r="247" spans="1:9" s="10" customFormat="1" ht="12.75" customHeight="1">
      <c r="A247" s="126"/>
      <c r="B247" s="128" t="s">
        <v>378</v>
      </c>
      <c r="C247" s="81" t="s">
        <v>375</v>
      </c>
      <c r="D247" s="43">
        <v>5</v>
      </c>
      <c r="E247" s="47" t="s">
        <v>19</v>
      </c>
      <c r="F247" s="2"/>
      <c r="G247" s="2"/>
      <c r="H247" s="80">
        <f t="shared" si="8"/>
        <v>0</v>
      </c>
      <c r="I247" s="16"/>
    </row>
    <row r="248" spans="1:9" s="10" customFormat="1" ht="12.75" customHeight="1">
      <c r="A248" s="126"/>
      <c r="B248" s="128" t="s">
        <v>382</v>
      </c>
      <c r="C248" s="81" t="s">
        <v>376</v>
      </c>
      <c r="D248" s="43">
        <v>4</v>
      </c>
      <c r="E248" s="47" t="s">
        <v>19</v>
      </c>
      <c r="F248" s="2"/>
      <c r="G248" s="2"/>
      <c r="H248" s="80">
        <f t="shared" si="8"/>
        <v>0</v>
      </c>
      <c r="I248" s="16"/>
    </row>
    <row r="249" spans="1:9" s="10" customFormat="1" ht="12.75">
      <c r="A249" s="126"/>
      <c r="B249" s="128" t="s">
        <v>384</v>
      </c>
      <c r="C249" s="81" t="s">
        <v>523</v>
      </c>
      <c r="D249" s="43">
        <v>5</v>
      </c>
      <c r="E249" s="47" t="s">
        <v>259</v>
      </c>
      <c r="F249" s="2"/>
      <c r="G249" s="2"/>
      <c r="H249" s="80">
        <f t="shared" si="8"/>
        <v>0</v>
      </c>
      <c r="I249" s="16"/>
    </row>
    <row r="250" spans="1:9" s="10" customFormat="1" ht="12.75" customHeight="1">
      <c r="A250" s="126"/>
      <c r="B250" s="128" t="s">
        <v>386</v>
      </c>
      <c r="C250" s="3" t="s">
        <v>379</v>
      </c>
      <c r="D250" s="43"/>
      <c r="E250" s="47"/>
      <c r="F250" s="75"/>
      <c r="G250" s="75"/>
      <c r="H250" s="80"/>
      <c r="I250" s="16"/>
    </row>
    <row r="251" spans="1:9" s="10" customFormat="1" ht="12.75">
      <c r="A251" s="126"/>
      <c r="B251" s="128" t="s">
        <v>388</v>
      </c>
      <c r="C251" s="81" t="s">
        <v>524</v>
      </c>
      <c r="D251" s="43">
        <v>5</v>
      </c>
      <c r="E251" s="47" t="s">
        <v>19</v>
      </c>
      <c r="F251" s="2"/>
      <c r="G251" s="2"/>
      <c r="H251" s="80">
        <f t="shared" si="8"/>
        <v>0</v>
      </c>
      <c r="I251" s="16"/>
    </row>
    <row r="252" spans="1:9" s="10" customFormat="1" ht="25.5">
      <c r="A252" s="126"/>
      <c r="B252" s="128" t="s">
        <v>390</v>
      </c>
      <c r="C252" s="74" t="s">
        <v>525</v>
      </c>
      <c r="D252" s="43">
        <v>13</v>
      </c>
      <c r="E252" s="47" t="s">
        <v>23</v>
      </c>
      <c r="F252" s="2"/>
      <c r="G252" s="2"/>
      <c r="H252" s="80">
        <f t="shared" si="8"/>
        <v>0</v>
      </c>
      <c r="I252" s="16"/>
    </row>
    <row r="253" spans="1:9" s="10" customFormat="1" ht="25.5">
      <c r="A253" s="126"/>
      <c r="B253" s="128" t="s">
        <v>392</v>
      </c>
      <c r="C253" s="81" t="s">
        <v>380</v>
      </c>
      <c r="D253" s="43">
        <v>12</v>
      </c>
      <c r="E253" s="47" t="s">
        <v>23</v>
      </c>
      <c r="F253" s="2"/>
      <c r="G253" s="2"/>
      <c r="H253" s="80">
        <f t="shared" si="8"/>
        <v>0</v>
      </c>
      <c r="I253" s="16"/>
    </row>
    <row r="254" spans="1:9" s="10" customFormat="1" ht="12.75">
      <c r="A254" s="126"/>
      <c r="B254" s="128" t="s">
        <v>394</v>
      </c>
      <c r="C254" s="81" t="s">
        <v>526</v>
      </c>
      <c r="D254" s="43">
        <v>5</v>
      </c>
      <c r="E254" s="47" t="s">
        <v>259</v>
      </c>
      <c r="F254" s="2"/>
      <c r="G254" s="2"/>
      <c r="H254" s="80">
        <f t="shared" si="8"/>
        <v>0</v>
      </c>
      <c r="I254" s="16"/>
    </row>
    <row r="255" spans="1:9" s="10" customFormat="1" ht="25.5">
      <c r="A255" s="126"/>
      <c r="B255" s="128" t="s">
        <v>396</v>
      </c>
      <c r="C255" s="74" t="s">
        <v>527</v>
      </c>
      <c r="D255" s="43">
        <v>5</v>
      </c>
      <c r="E255" s="47" t="s">
        <v>19</v>
      </c>
      <c r="F255" s="2"/>
      <c r="G255" s="2"/>
      <c r="H255" s="80">
        <f t="shared" si="8"/>
        <v>0</v>
      </c>
      <c r="I255" s="16"/>
    </row>
    <row r="256" spans="1:9" s="10" customFormat="1" ht="12.75">
      <c r="A256" s="126"/>
      <c r="B256" s="128" t="s">
        <v>398</v>
      </c>
      <c r="C256" s="74" t="s">
        <v>381</v>
      </c>
      <c r="D256" s="43">
        <v>8</v>
      </c>
      <c r="E256" s="47" t="s">
        <v>19</v>
      </c>
      <c r="F256" s="2"/>
      <c r="G256" s="2"/>
      <c r="H256" s="80">
        <f t="shared" si="8"/>
        <v>0</v>
      </c>
      <c r="I256" s="16"/>
    </row>
    <row r="257" spans="1:9" s="10" customFormat="1" ht="12.75">
      <c r="A257" s="126"/>
      <c r="B257" s="128" t="s">
        <v>400</v>
      </c>
      <c r="C257" s="81" t="s">
        <v>317</v>
      </c>
      <c r="D257" s="43"/>
      <c r="E257" s="47"/>
      <c r="F257" s="75"/>
      <c r="G257" s="75"/>
      <c r="H257" s="80"/>
      <c r="I257" s="16"/>
    </row>
    <row r="258" spans="1:9" s="10" customFormat="1" ht="12.75">
      <c r="A258" s="126"/>
      <c r="B258" s="128" t="s">
        <v>402</v>
      </c>
      <c r="C258" s="81" t="s">
        <v>383</v>
      </c>
      <c r="D258" s="43">
        <v>4</v>
      </c>
      <c r="E258" s="47" t="s">
        <v>19</v>
      </c>
      <c r="F258" s="2"/>
      <c r="G258" s="2"/>
      <c r="H258" s="80">
        <f t="shared" si="8"/>
        <v>0</v>
      </c>
      <c r="I258" s="16"/>
    </row>
    <row r="259" spans="1:9" s="10" customFormat="1" ht="12.75">
      <c r="A259" s="126"/>
      <c r="B259" s="128" t="s">
        <v>404</v>
      </c>
      <c r="C259" s="74" t="s">
        <v>385</v>
      </c>
      <c r="D259" s="129">
        <v>12</v>
      </c>
      <c r="E259" s="130" t="s">
        <v>23</v>
      </c>
      <c r="F259" s="201"/>
      <c r="G259" s="202"/>
      <c r="H259" s="80">
        <f t="shared" si="8"/>
        <v>0</v>
      </c>
      <c r="I259" s="16"/>
    </row>
    <row r="260" spans="1:9" s="10" customFormat="1" ht="25.5">
      <c r="A260" s="126"/>
      <c r="B260" s="128" t="s">
        <v>405</v>
      </c>
      <c r="C260" s="74" t="s">
        <v>387</v>
      </c>
      <c r="D260" s="129">
        <v>13</v>
      </c>
      <c r="E260" s="130" t="s">
        <v>259</v>
      </c>
      <c r="F260" s="201"/>
      <c r="G260" s="202"/>
      <c r="H260" s="80">
        <f t="shared" si="8"/>
        <v>0</v>
      </c>
      <c r="I260" s="16"/>
    </row>
    <row r="261" spans="1:9" s="10" customFormat="1" ht="25.5">
      <c r="A261" s="126"/>
      <c r="B261" s="128" t="s">
        <v>406</v>
      </c>
      <c r="C261" s="74" t="s">
        <v>389</v>
      </c>
      <c r="D261" s="129">
        <v>1</v>
      </c>
      <c r="E261" s="130" t="s">
        <v>259</v>
      </c>
      <c r="F261" s="201"/>
      <c r="G261" s="202"/>
      <c r="H261" s="80">
        <f t="shared" si="8"/>
        <v>0</v>
      </c>
      <c r="I261" s="16"/>
    </row>
    <row r="262" spans="1:9" s="10" customFormat="1" ht="12.75">
      <c r="A262" s="126"/>
      <c r="B262" s="128" t="s">
        <v>407</v>
      </c>
      <c r="C262" s="74" t="s">
        <v>391</v>
      </c>
      <c r="D262" s="129">
        <v>11</v>
      </c>
      <c r="E262" s="130" t="s">
        <v>259</v>
      </c>
      <c r="F262" s="201"/>
      <c r="G262" s="202"/>
      <c r="H262" s="80">
        <f t="shared" si="8"/>
        <v>0</v>
      </c>
      <c r="I262" s="16"/>
    </row>
    <row r="263" spans="1:9" s="10" customFormat="1" ht="12.75">
      <c r="A263" s="126"/>
      <c r="B263" s="128" t="s">
        <v>409</v>
      </c>
      <c r="C263" s="74" t="s">
        <v>393</v>
      </c>
      <c r="D263" s="129">
        <v>7</v>
      </c>
      <c r="E263" s="130" t="s">
        <v>259</v>
      </c>
      <c r="F263" s="201"/>
      <c r="G263" s="202"/>
      <c r="H263" s="80">
        <f t="shared" si="8"/>
        <v>0</v>
      </c>
      <c r="I263" s="16"/>
    </row>
    <row r="264" spans="1:9" s="10" customFormat="1" ht="12.75">
      <c r="A264" s="126"/>
      <c r="B264" s="128" t="s">
        <v>411</v>
      </c>
      <c r="C264" s="81" t="s">
        <v>395</v>
      </c>
      <c r="D264" s="43">
        <v>1</v>
      </c>
      <c r="E264" s="47" t="s">
        <v>19</v>
      </c>
      <c r="F264" s="2"/>
      <c r="G264" s="2"/>
      <c r="H264" s="80">
        <f t="shared" si="8"/>
        <v>0</v>
      </c>
      <c r="I264" s="16"/>
    </row>
    <row r="265" spans="1:9" s="10" customFormat="1" ht="25.5">
      <c r="A265" s="126"/>
      <c r="B265" s="128" t="s">
        <v>413</v>
      </c>
      <c r="C265" s="81" t="s">
        <v>397</v>
      </c>
      <c r="D265" s="43">
        <v>5</v>
      </c>
      <c r="E265" s="47" t="s">
        <v>19</v>
      </c>
      <c r="F265" s="2"/>
      <c r="G265" s="2"/>
      <c r="H265" s="80">
        <f t="shared" si="8"/>
        <v>0</v>
      </c>
      <c r="I265" s="16"/>
    </row>
    <row r="266" spans="1:9" s="10" customFormat="1" ht="25.5">
      <c r="A266" s="126"/>
      <c r="B266" s="128" t="s">
        <v>415</v>
      </c>
      <c r="C266" s="81" t="s">
        <v>399</v>
      </c>
      <c r="D266" s="43">
        <v>23</v>
      </c>
      <c r="E266" s="47" t="s">
        <v>19</v>
      </c>
      <c r="F266" s="2"/>
      <c r="G266" s="2"/>
      <c r="H266" s="80">
        <f t="shared" si="8"/>
        <v>0</v>
      </c>
      <c r="I266" s="16"/>
    </row>
    <row r="267" spans="1:9" s="10" customFormat="1" ht="12.75">
      <c r="A267" s="126"/>
      <c r="B267" s="128" t="s">
        <v>416</v>
      </c>
      <c r="C267" s="81" t="s">
        <v>401</v>
      </c>
      <c r="D267" s="43">
        <v>20</v>
      </c>
      <c r="E267" s="47" t="s">
        <v>19</v>
      </c>
      <c r="F267" s="2"/>
      <c r="G267" s="2"/>
      <c r="H267" s="80">
        <f t="shared" si="8"/>
        <v>0</v>
      </c>
      <c r="I267" s="16"/>
    </row>
    <row r="268" spans="1:9" s="10" customFormat="1" ht="12.75">
      <c r="A268" s="126"/>
      <c r="B268" s="128" t="s">
        <v>417</v>
      </c>
      <c r="C268" s="81" t="s">
        <v>403</v>
      </c>
      <c r="D268" s="43">
        <v>1</v>
      </c>
      <c r="E268" s="47" t="s">
        <v>19</v>
      </c>
      <c r="F268" s="2"/>
      <c r="G268" s="2"/>
      <c r="H268" s="80">
        <f t="shared" si="8"/>
        <v>0</v>
      </c>
      <c r="I268" s="16"/>
    </row>
    <row r="269" spans="1:9" s="10" customFormat="1" ht="12.75">
      <c r="A269" s="126"/>
      <c r="B269" s="128" t="s">
        <v>418</v>
      </c>
      <c r="C269" s="81" t="s">
        <v>528</v>
      </c>
      <c r="D269" s="43">
        <v>1</v>
      </c>
      <c r="E269" s="47" t="s">
        <v>19</v>
      </c>
      <c r="F269" s="2"/>
      <c r="G269" s="2"/>
      <c r="H269" s="80">
        <f t="shared" si="8"/>
        <v>0</v>
      </c>
      <c r="I269" s="16"/>
    </row>
    <row r="270" spans="1:9" s="10" customFormat="1" ht="12.75" customHeight="1">
      <c r="A270" s="126"/>
      <c r="B270" s="128" t="s">
        <v>420</v>
      </c>
      <c r="C270" s="81" t="s">
        <v>529</v>
      </c>
      <c r="D270" s="43">
        <v>2</v>
      </c>
      <c r="E270" s="47" t="s">
        <v>23</v>
      </c>
      <c r="F270" s="2"/>
      <c r="G270" s="2"/>
      <c r="H270" s="80">
        <f t="shared" si="8"/>
        <v>0</v>
      </c>
      <c r="I270" s="16"/>
    </row>
    <row r="271" spans="1:9" s="10" customFormat="1" ht="12.75" customHeight="1">
      <c r="A271" s="126"/>
      <c r="B271" s="128" t="s">
        <v>421</v>
      </c>
      <c r="C271" s="81" t="s">
        <v>408</v>
      </c>
      <c r="D271" s="43">
        <v>12</v>
      </c>
      <c r="E271" s="47" t="s">
        <v>23</v>
      </c>
      <c r="F271" s="2"/>
      <c r="G271" s="2"/>
      <c r="H271" s="80">
        <f t="shared" si="8"/>
        <v>0</v>
      </c>
      <c r="I271" s="16"/>
    </row>
    <row r="272" spans="1:9" s="10" customFormat="1" ht="12.75" customHeight="1">
      <c r="A272" s="126"/>
      <c r="B272" s="128" t="s">
        <v>422</v>
      </c>
      <c r="C272" s="81" t="s">
        <v>410</v>
      </c>
      <c r="D272" s="43">
        <v>4</v>
      </c>
      <c r="E272" s="47" t="s">
        <v>19</v>
      </c>
      <c r="F272" s="2"/>
      <c r="G272" s="2"/>
      <c r="H272" s="80">
        <f t="shared" si="8"/>
        <v>0</v>
      </c>
      <c r="I272" s="16"/>
    </row>
    <row r="273" spans="1:9" s="10" customFormat="1" ht="12.75" customHeight="1">
      <c r="A273" s="126"/>
      <c r="B273" s="128" t="s">
        <v>423</v>
      </c>
      <c r="C273" s="131" t="s">
        <v>412</v>
      </c>
      <c r="D273" s="43">
        <v>1</v>
      </c>
      <c r="E273" s="47" t="s">
        <v>19</v>
      </c>
      <c r="F273" s="2"/>
      <c r="G273" s="2"/>
      <c r="H273" s="80">
        <f t="shared" si="8"/>
        <v>0</v>
      </c>
      <c r="I273" s="16"/>
    </row>
    <row r="274" spans="1:9" s="10" customFormat="1" ht="12.75" customHeight="1">
      <c r="A274" s="126"/>
      <c r="B274" s="128" t="s">
        <v>424</v>
      </c>
      <c r="C274" s="81" t="s">
        <v>414</v>
      </c>
      <c r="D274" s="43">
        <v>1</v>
      </c>
      <c r="E274" s="47" t="s">
        <v>23</v>
      </c>
      <c r="F274" s="2"/>
      <c r="G274" s="2"/>
      <c r="H274" s="80">
        <f t="shared" si="8"/>
        <v>0</v>
      </c>
      <c r="I274" s="16"/>
    </row>
    <row r="275" spans="1:9" s="10" customFormat="1" ht="12.75" customHeight="1">
      <c r="A275" s="126"/>
      <c r="B275" s="128" t="s">
        <v>495</v>
      </c>
      <c r="C275" s="81" t="s">
        <v>517</v>
      </c>
      <c r="D275" s="43">
        <v>12</v>
      </c>
      <c r="E275" s="47" t="s">
        <v>23</v>
      </c>
      <c r="F275" s="2"/>
      <c r="G275" s="2"/>
      <c r="H275" s="80">
        <f t="shared" si="8"/>
        <v>0</v>
      </c>
      <c r="I275" s="16"/>
    </row>
    <row r="276" spans="1:9" s="10" customFormat="1" ht="12.75" customHeight="1">
      <c r="A276" s="126"/>
      <c r="B276" s="128" t="s">
        <v>496</v>
      </c>
      <c r="C276" s="81" t="s">
        <v>330</v>
      </c>
      <c r="D276" s="43">
        <v>12</v>
      </c>
      <c r="E276" s="47" t="s">
        <v>23</v>
      </c>
      <c r="F276" s="2"/>
      <c r="G276" s="2"/>
      <c r="H276" s="80">
        <f t="shared" si="8"/>
        <v>0</v>
      </c>
      <c r="I276" s="16"/>
    </row>
    <row r="277" spans="1:9" s="10" customFormat="1" ht="12.75" customHeight="1">
      <c r="A277" s="126"/>
      <c r="B277" s="128" t="s">
        <v>497</v>
      </c>
      <c r="C277" s="81" t="s">
        <v>332</v>
      </c>
      <c r="D277" s="43">
        <v>4</v>
      </c>
      <c r="E277" s="47" t="s">
        <v>19</v>
      </c>
      <c r="F277" s="2"/>
      <c r="G277" s="2"/>
      <c r="H277" s="80">
        <f t="shared" si="8"/>
        <v>0</v>
      </c>
      <c r="I277" s="16"/>
    </row>
    <row r="278" spans="1:9" s="10" customFormat="1" ht="12.75" customHeight="1">
      <c r="A278" s="126"/>
      <c r="B278" s="128" t="s">
        <v>498</v>
      </c>
      <c r="C278" s="81" t="s">
        <v>419</v>
      </c>
      <c r="D278" s="43">
        <v>2</v>
      </c>
      <c r="E278" s="47" t="s">
        <v>23</v>
      </c>
      <c r="F278" s="2"/>
      <c r="G278" s="2"/>
      <c r="H278" s="80">
        <f t="shared" si="8"/>
        <v>0</v>
      </c>
      <c r="I278" s="16"/>
    </row>
    <row r="279" spans="1:9" s="10" customFormat="1" ht="12.75" customHeight="1">
      <c r="A279" s="126"/>
      <c r="B279" s="128" t="s">
        <v>499</v>
      </c>
      <c r="C279" s="131" t="s">
        <v>336</v>
      </c>
      <c r="D279" s="43">
        <v>1</v>
      </c>
      <c r="E279" s="47" t="s">
        <v>19</v>
      </c>
      <c r="F279" s="2"/>
      <c r="G279" s="2"/>
      <c r="H279" s="80">
        <f t="shared" si="8"/>
        <v>0</v>
      </c>
      <c r="I279" s="16"/>
    </row>
    <row r="280" spans="1:9" s="10" customFormat="1" ht="12.75" customHeight="1">
      <c r="A280" s="126"/>
      <c r="B280" s="128" t="s">
        <v>500</v>
      </c>
      <c r="C280" s="81" t="s">
        <v>338</v>
      </c>
      <c r="D280" s="43">
        <v>2</v>
      </c>
      <c r="E280" s="47" t="s">
        <v>23</v>
      </c>
      <c r="F280" s="2"/>
      <c r="G280" s="2"/>
      <c r="H280" s="80">
        <f t="shared" si="8"/>
        <v>0</v>
      </c>
      <c r="I280" s="16"/>
    </row>
    <row r="281" spans="1:9" s="10" customFormat="1" ht="12.75" customHeight="1">
      <c r="A281" s="126"/>
      <c r="B281" s="128" t="s">
        <v>501</v>
      </c>
      <c r="C281" s="81" t="s">
        <v>340</v>
      </c>
      <c r="D281" s="43">
        <v>16</v>
      </c>
      <c r="E281" s="47" t="s">
        <v>23</v>
      </c>
      <c r="F281" s="2"/>
      <c r="G281" s="2"/>
      <c r="H281" s="80">
        <f t="shared" si="8"/>
        <v>0</v>
      </c>
      <c r="I281" s="16"/>
    </row>
    <row r="282" spans="1:9" s="10" customFormat="1" ht="12.75" customHeight="1">
      <c r="A282" s="126"/>
      <c r="B282" s="128" t="s">
        <v>502</v>
      </c>
      <c r="C282" s="81" t="s">
        <v>342</v>
      </c>
      <c r="D282" s="43">
        <v>8</v>
      </c>
      <c r="E282" s="47" t="s">
        <v>19</v>
      </c>
      <c r="F282" s="2"/>
      <c r="G282" s="2"/>
      <c r="H282" s="80">
        <f t="shared" si="8"/>
        <v>0</v>
      </c>
      <c r="I282" s="16"/>
    </row>
    <row r="283" spans="1:9" s="10" customFormat="1" ht="12.75">
      <c r="A283" s="126"/>
      <c r="B283" s="128" t="s">
        <v>503</v>
      </c>
      <c r="C283" s="81" t="s">
        <v>344</v>
      </c>
      <c r="D283" s="43">
        <v>40</v>
      </c>
      <c r="E283" s="47" t="s">
        <v>284</v>
      </c>
      <c r="F283" s="2"/>
      <c r="G283" s="2"/>
      <c r="H283" s="80">
        <f t="shared" si="8"/>
        <v>0</v>
      </c>
      <c r="I283" s="16"/>
    </row>
    <row r="284" spans="1:9" s="10" customFormat="1" ht="12.75" customHeight="1">
      <c r="A284" s="126"/>
      <c r="B284" s="128">
        <v>2</v>
      </c>
      <c r="C284" s="81" t="s">
        <v>425</v>
      </c>
      <c r="D284" s="43"/>
      <c r="E284" s="47"/>
      <c r="F284" s="75"/>
      <c r="G284" s="75"/>
      <c r="H284" s="80"/>
      <c r="I284" s="16"/>
    </row>
    <row r="285" spans="1:9" s="10" customFormat="1" ht="12.75" customHeight="1">
      <c r="A285" s="126"/>
      <c r="B285" s="128" t="s">
        <v>24</v>
      </c>
      <c r="C285" s="81" t="s">
        <v>426</v>
      </c>
      <c r="D285" s="43">
        <v>20</v>
      </c>
      <c r="E285" s="47" t="s">
        <v>19</v>
      </c>
      <c r="F285" s="2"/>
      <c r="G285" s="2"/>
      <c r="H285" s="80">
        <f t="shared" si="8"/>
        <v>0</v>
      </c>
      <c r="I285" s="16"/>
    </row>
    <row r="286" spans="1:9" s="10" customFormat="1" ht="12.75">
      <c r="A286" s="126"/>
      <c r="B286" s="128" t="s">
        <v>28</v>
      </c>
      <c r="C286" s="81" t="s">
        <v>427</v>
      </c>
      <c r="D286" s="43">
        <v>2</v>
      </c>
      <c r="E286" s="47" t="s">
        <v>19</v>
      </c>
      <c r="F286" s="2"/>
      <c r="G286" s="2"/>
      <c r="H286" s="80">
        <f t="shared" si="8"/>
        <v>0</v>
      </c>
      <c r="I286" s="16"/>
    </row>
    <row r="287" spans="1:9" s="10" customFormat="1" ht="12.75">
      <c r="A287" s="126"/>
      <c r="B287" s="128" t="s">
        <v>33</v>
      </c>
      <c r="C287" s="81" t="s">
        <v>428</v>
      </c>
      <c r="D287" s="43"/>
      <c r="E287" s="47"/>
      <c r="F287" s="75"/>
      <c r="G287" s="75"/>
      <c r="H287" s="80"/>
      <c r="I287" s="16"/>
    </row>
    <row r="288" spans="1:9" s="10" customFormat="1" ht="12.75" customHeight="1">
      <c r="A288" s="126"/>
      <c r="B288" s="128" t="s">
        <v>191</v>
      </c>
      <c r="C288" s="81" t="s">
        <v>429</v>
      </c>
      <c r="D288" s="43">
        <v>2</v>
      </c>
      <c r="E288" s="47" t="s">
        <v>19</v>
      </c>
      <c r="F288" s="2"/>
      <c r="G288" s="2"/>
      <c r="H288" s="80">
        <f t="shared" si="8"/>
        <v>0</v>
      </c>
      <c r="I288" s="16"/>
    </row>
    <row r="289" spans="1:9" s="10" customFormat="1" ht="12.75" customHeight="1">
      <c r="A289" s="126"/>
      <c r="B289" s="128" t="s">
        <v>192</v>
      </c>
      <c r="C289" s="81" t="s">
        <v>430</v>
      </c>
      <c r="D289" s="43">
        <v>900</v>
      </c>
      <c r="E289" s="47" t="s">
        <v>23</v>
      </c>
      <c r="F289" s="2"/>
      <c r="G289" s="2"/>
      <c r="H289" s="80">
        <f t="shared" si="8"/>
        <v>0</v>
      </c>
      <c r="I289" s="16"/>
    </row>
    <row r="290" spans="1:9" s="10" customFormat="1" ht="12.75" customHeight="1">
      <c r="A290" s="126"/>
      <c r="B290" s="128" t="s">
        <v>193</v>
      </c>
      <c r="C290" s="81" t="s">
        <v>431</v>
      </c>
      <c r="D290" s="43">
        <v>10</v>
      </c>
      <c r="E290" s="47" t="s">
        <v>23</v>
      </c>
      <c r="F290" s="2"/>
      <c r="G290" s="2"/>
      <c r="H290" s="80">
        <f t="shared" si="8"/>
        <v>0</v>
      </c>
      <c r="I290" s="16"/>
    </row>
    <row r="291" spans="1:9" s="10" customFormat="1" ht="38.25">
      <c r="A291" s="126"/>
      <c r="B291" s="128" t="s">
        <v>194</v>
      </c>
      <c r="C291" s="81" t="s">
        <v>530</v>
      </c>
      <c r="D291" s="43">
        <v>1</v>
      </c>
      <c r="E291" s="47" t="s">
        <v>259</v>
      </c>
      <c r="F291" s="2"/>
      <c r="G291" s="2"/>
      <c r="H291" s="80">
        <f t="shared" si="8"/>
        <v>0</v>
      </c>
      <c r="I291" s="16"/>
    </row>
    <row r="292" spans="1:9" s="10" customFormat="1" ht="12.75" customHeight="1">
      <c r="A292" s="126"/>
      <c r="B292" s="128" t="s">
        <v>195</v>
      </c>
      <c r="C292" s="81" t="s">
        <v>432</v>
      </c>
      <c r="D292" s="43">
        <v>2</v>
      </c>
      <c r="E292" s="47" t="s">
        <v>259</v>
      </c>
      <c r="F292" s="2"/>
      <c r="G292" s="2"/>
      <c r="H292" s="80">
        <f t="shared" si="8"/>
        <v>0</v>
      </c>
      <c r="I292" s="16"/>
    </row>
    <row r="293" spans="1:9" s="10" customFormat="1" ht="12.75">
      <c r="A293" s="126"/>
      <c r="B293" s="128" t="s">
        <v>196</v>
      </c>
      <c r="C293" s="81" t="s">
        <v>433</v>
      </c>
      <c r="D293" s="43">
        <v>1</v>
      </c>
      <c r="E293" s="47" t="s">
        <v>259</v>
      </c>
      <c r="F293" s="2"/>
      <c r="G293" s="2"/>
      <c r="H293" s="80">
        <f t="shared" si="8"/>
        <v>0</v>
      </c>
      <c r="I293" s="16"/>
    </row>
    <row r="294" spans="1:9" s="10" customFormat="1" ht="12.75">
      <c r="A294" s="126"/>
      <c r="B294" s="128" t="s">
        <v>274</v>
      </c>
      <c r="C294" s="81" t="s">
        <v>434</v>
      </c>
      <c r="D294" s="43">
        <v>1</v>
      </c>
      <c r="E294" s="47" t="s">
        <v>19</v>
      </c>
      <c r="F294" s="2"/>
      <c r="G294" s="2"/>
      <c r="H294" s="80">
        <f t="shared" si="8"/>
        <v>0</v>
      </c>
      <c r="I294" s="16"/>
    </row>
    <row r="295" spans="1:9" s="10" customFormat="1" ht="12.75">
      <c r="A295" s="126"/>
      <c r="B295" s="128" t="s">
        <v>277</v>
      </c>
      <c r="C295" s="136" t="s">
        <v>435</v>
      </c>
      <c r="D295" s="43">
        <v>3</v>
      </c>
      <c r="E295" s="142" t="s">
        <v>259</v>
      </c>
      <c r="F295" s="204"/>
      <c r="G295" s="206"/>
      <c r="H295" s="80">
        <f t="shared" si="8"/>
        <v>0</v>
      </c>
      <c r="I295" s="16"/>
    </row>
    <row r="296" spans="1:9" s="10" customFormat="1" ht="12.75">
      <c r="A296" s="126"/>
      <c r="B296" s="128" t="s">
        <v>306</v>
      </c>
      <c r="C296" s="81" t="s">
        <v>436</v>
      </c>
      <c r="D296" s="43">
        <v>20</v>
      </c>
      <c r="E296" s="47" t="s">
        <v>19</v>
      </c>
      <c r="F296" s="2"/>
      <c r="G296" s="2"/>
      <c r="H296" s="80">
        <f t="shared" si="8"/>
        <v>0</v>
      </c>
      <c r="I296" s="16"/>
    </row>
    <row r="297" spans="1:9" s="10" customFormat="1" ht="12.75" customHeight="1">
      <c r="A297" s="126"/>
      <c r="B297" s="128" t="s">
        <v>438</v>
      </c>
      <c r="C297" s="81" t="s">
        <v>437</v>
      </c>
      <c r="D297" s="43">
        <v>20</v>
      </c>
      <c r="E297" s="47" t="s">
        <v>19</v>
      </c>
      <c r="F297" s="2"/>
      <c r="G297" s="2"/>
      <c r="H297" s="80">
        <f t="shared" si="8"/>
        <v>0</v>
      </c>
      <c r="I297" s="16"/>
    </row>
    <row r="298" spans="1:9" s="10" customFormat="1" ht="12.75" customHeight="1">
      <c r="A298" s="126"/>
      <c r="B298" s="128" t="s">
        <v>440</v>
      </c>
      <c r="C298" s="74" t="s">
        <v>439</v>
      </c>
      <c r="D298" s="43">
        <v>2</v>
      </c>
      <c r="E298" s="47" t="s">
        <v>19</v>
      </c>
      <c r="F298" s="2"/>
      <c r="G298" s="2"/>
      <c r="H298" s="80">
        <f t="shared" si="8"/>
        <v>0</v>
      </c>
      <c r="I298" s="16"/>
    </row>
    <row r="299" spans="1:9" s="10" customFormat="1" ht="25.5">
      <c r="A299" s="126"/>
      <c r="B299" s="128" t="s">
        <v>483</v>
      </c>
      <c r="C299" s="81" t="s">
        <v>441</v>
      </c>
      <c r="D299" s="43">
        <v>3</v>
      </c>
      <c r="E299" s="47" t="s">
        <v>284</v>
      </c>
      <c r="F299" s="2"/>
      <c r="G299" s="2"/>
      <c r="H299" s="80">
        <f>SUM(F299,G299)*D299</f>
        <v>0</v>
      </c>
      <c r="I299" s="16"/>
    </row>
    <row r="300" spans="1:9" s="10" customFormat="1" ht="12.75" customHeight="1">
      <c r="A300" s="126"/>
      <c r="B300" s="139"/>
      <c r="C300" s="140" t="s">
        <v>442</v>
      </c>
      <c r="D300" s="43"/>
      <c r="E300" s="47"/>
      <c r="F300" s="90">
        <f>SUMPRODUCT(D235:D299,F235:F299)</f>
        <v>0</v>
      </c>
      <c r="G300" s="124">
        <f>SUMPRODUCT(D235:D299,G235:G299)</f>
        <v>0</v>
      </c>
      <c r="H300" s="125">
        <f>SUM(H235:H299)</f>
        <v>0</v>
      </c>
      <c r="I300" s="16"/>
    </row>
    <row r="301" spans="1:9" s="10" customFormat="1" ht="12.75" customHeight="1">
      <c r="A301" s="126"/>
      <c r="B301" s="127" t="s">
        <v>482</v>
      </c>
      <c r="C301" s="110" t="s">
        <v>535</v>
      </c>
      <c r="D301" s="43"/>
      <c r="E301" s="47"/>
      <c r="F301" s="75"/>
      <c r="G301" s="75"/>
      <c r="H301" s="80"/>
      <c r="I301" s="16"/>
    </row>
    <row r="302" spans="1:9" s="10" customFormat="1" ht="12.75">
      <c r="A302" s="126"/>
      <c r="B302" s="128" t="s">
        <v>9</v>
      </c>
      <c r="C302" s="81" t="s">
        <v>444</v>
      </c>
      <c r="D302" s="43">
        <v>1</v>
      </c>
      <c r="E302" s="47" t="s">
        <v>19</v>
      </c>
      <c r="F302" s="2"/>
      <c r="G302" s="2"/>
      <c r="H302" s="80">
        <f>SUM(F302,G302)*D302</f>
        <v>0</v>
      </c>
      <c r="I302" s="16"/>
    </row>
    <row r="303" spans="1:9" s="10" customFormat="1" ht="12.75">
      <c r="A303" s="126"/>
      <c r="B303" s="128" t="s">
        <v>25</v>
      </c>
      <c r="C303" s="81" t="s">
        <v>445</v>
      </c>
      <c r="D303" s="43">
        <v>1</v>
      </c>
      <c r="E303" s="47" t="s">
        <v>19</v>
      </c>
      <c r="F303" s="2"/>
      <c r="G303" s="2"/>
      <c r="H303" s="80">
        <f aca="true" t="shared" si="9" ref="H303:H314">SUM(F303,G303)*D303</f>
        <v>0</v>
      </c>
      <c r="I303" s="16"/>
    </row>
    <row r="304" spans="1:9" s="10" customFormat="1" ht="12.75">
      <c r="A304" s="126"/>
      <c r="B304" s="128" t="s">
        <v>26</v>
      </c>
      <c r="C304" s="74" t="s">
        <v>435</v>
      </c>
      <c r="D304" s="43">
        <v>1</v>
      </c>
      <c r="E304" s="47" t="s">
        <v>19</v>
      </c>
      <c r="F304" s="2"/>
      <c r="G304" s="2"/>
      <c r="H304" s="80">
        <f t="shared" si="9"/>
        <v>0</v>
      </c>
      <c r="I304" s="16"/>
    </row>
    <row r="305" spans="1:9" s="10" customFormat="1" ht="12.75">
      <c r="A305" s="126"/>
      <c r="B305" s="128" t="s">
        <v>27</v>
      </c>
      <c r="C305" s="81" t="s">
        <v>446</v>
      </c>
      <c r="D305" s="43">
        <v>20</v>
      </c>
      <c r="E305" s="47" t="s">
        <v>19</v>
      </c>
      <c r="F305" s="2"/>
      <c r="G305" s="2"/>
      <c r="H305" s="80">
        <f t="shared" si="9"/>
        <v>0</v>
      </c>
      <c r="I305" s="16"/>
    </row>
    <row r="306" spans="1:9" s="10" customFormat="1" ht="12.75">
      <c r="A306" s="126"/>
      <c r="B306" s="128" t="s">
        <v>256</v>
      </c>
      <c r="C306" s="81" t="s">
        <v>447</v>
      </c>
      <c r="D306" s="43">
        <v>10</v>
      </c>
      <c r="E306" s="47" t="s">
        <v>23</v>
      </c>
      <c r="F306" s="2"/>
      <c r="G306" s="2"/>
      <c r="H306" s="80">
        <f t="shared" si="9"/>
        <v>0</v>
      </c>
      <c r="I306" s="16"/>
    </row>
    <row r="307" spans="1:9" s="10" customFormat="1" ht="12.75">
      <c r="A307" s="126"/>
      <c r="B307" s="128" t="s">
        <v>226</v>
      </c>
      <c r="C307" s="81" t="s">
        <v>448</v>
      </c>
      <c r="D307" s="43">
        <v>10</v>
      </c>
      <c r="E307" s="47" t="s">
        <v>23</v>
      </c>
      <c r="F307" s="2"/>
      <c r="G307" s="2"/>
      <c r="H307" s="80">
        <f t="shared" si="9"/>
        <v>0</v>
      </c>
      <c r="I307" s="16"/>
    </row>
    <row r="308" spans="1:9" s="10" customFormat="1" ht="12.75">
      <c r="A308" s="126"/>
      <c r="B308" s="128" t="s">
        <v>234</v>
      </c>
      <c r="C308" s="81" t="s">
        <v>449</v>
      </c>
      <c r="D308" s="43">
        <v>7</v>
      </c>
      <c r="E308" s="47" t="s">
        <v>19</v>
      </c>
      <c r="F308" s="2"/>
      <c r="G308" s="2"/>
      <c r="H308" s="80">
        <f t="shared" si="9"/>
        <v>0</v>
      </c>
      <c r="I308" s="16"/>
    </row>
    <row r="309" spans="1:9" s="10" customFormat="1" ht="12.75" customHeight="1">
      <c r="A309" s="126"/>
      <c r="B309" s="128" t="s">
        <v>235</v>
      </c>
      <c r="C309" s="81" t="s">
        <v>450</v>
      </c>
      <c r="D309" s="43">
        <v>2</v>
      </c>
      <c r="E309" s="47" t="s">
        <v>259</v>
      </c>
      <c r="F309" s="2"/>
      <c r="G309" s="2"/>
      <c r="H309" s="80">
        <f t="shared" si="9"/>
        <v>0</v>
      </c>
      <c r="I309" s="16"/>
    </row>
    <row r="310" spans="1:9" s="10" customFormat="1" ht="12.75">
      <c r="A310" s="126"/>
      <c r="B310" s="128" t="s">
        <v>236</v>
      </c>
      <c r="C310" s="81" t="s">
        <v>451</v>
      </c>
      <c r="D310" s="43">
        <v>2</v>
      </c>
      <c r="E310" s="47" t="s">
        <v>259</v>
      </c>
      <c r="F310" s="2"/>
      <c r="G310" s="2"/>
      <c r="H310" s="80">
        <f t="shared" si="9"/>
        <v>0</v>
      </c>
      <c r="I310" s="16"/>
    </row>
    <row r="311" spans="1:9" s="10" customFormat="1" ht="12.75" customHeight="1">
      <c r="A311" s="126"/>
      <c r="B311" s="128" t="s">
        <v>237</v>
      </c>
      <c r="C311" s="81" t="s">
        <v>452</v>
      </c>
      <c r="D311" s="43">
        <v>20</v>
      </c>
      <c r="E311" s="47" t="s">
        <v>259</v>
      </c>
      <c r="F311" s="2"/>
      <c r="G311" s="2"/>
      <c r="H311" s="80">
        <f t="shared" si="9"/>
        <v>0</v>
      </c>
      <c r="I311" s="16"/>
    </row>
    <row r="312" spans="1:9" s="10" customFormat="1" ht="12.75" customHeight="1">
      <c r="A312" s="126"/>
      <c r="B312" s="128" t="s">
        <v>238</v>
      </c>
      <c r="C312" s="81" t="s">
        <v>453</v>
      </c>
      <c r="D312" s="43">
        <v>1</v>
      </c>
      <c r="E312" s="47" t="s">
        <v>19</v>
      </c>
      <c r="F312" s="2"/>
      <c r="G312" s="2"/>
      <c r="H312" s="80">
        <f t="shared" si="9"/>
        <v>0</v>
      </c>
      <c r="I312" s="16"/>
    </row>
    <row r="313" spans="1:9" s="10" customFormat="1" ht="12.75" customHeight="1">
      <c r="A313" s="126"/>
      <c r="B313" s="128" t="s">
        <v>377</v>
      </c>
      <c r="C313" s="81" t="s">
        <v>454</v>
      </c>
      <c r="D313" s="43">
        <v>5</v>
      </c>
      <c r="E313" s="47" t="s">
        <v>19</v>
      </c>
      <c r="F313" s="2"/>
      <c r="G313" s="2"/>
      <c r="H313" s="80">
        <f t="shared" si="9"/>
        <v>0</v>
      </c>
      <c r="I313" s="16"/>
    </row>
    <row r="314" spans="1:9" s="10" customFormat="1" ht="12.75">
      <c r="A314" s="126"/>
      <c r="B314" s="128" t="s">
        <v>378</v>
      </c>
      <c r="C314" s="74" t="s">
        <v>455</v>
      </c>
      <c r="D314" s="43">
        <v>1</v>
      </c>
      <c r="E314" s="47" t="s">
        <v>19</v>
      </c>
      <c r="F314" s="2"/>
      <c r="G314" s="2"/>
      <c r="H314" s="80">
        <f t="shared" si="9"/>
        <v>0</v>
      </c>
      <c r="I314" s="16"/>
    </row>
    <row r="315" spans="1:9" s="10" customFormat="1" ht="12.75" customHeight="1">
      <c r="A315" s="126"/>
      <c r="B315" s="139"/>
      <c r="C315" s="140" t="s">
        <v>456</v>
      </c>
      <c r="D315" s="43"/>
      <c r="E315" s="47"/>
      <c r="F315" s="90">
        <f>SUMPRODUCT(D302:D314,F302:F314)</f>
        <v>0</v>
      </c>
      <c r="G315" s="124">
        <f>SUMPRODUCT(D302:D314,G302:G314)</f>
        <v>0</v>
      </c>
      <c r="H315" s="125">
        <f>SUM(H302:H314)</f>
        <v>0</v>
      </c>
      <c r="I315" s="16"/>
    </row>
    <row r="316" spans="1:9" s="10" customFormat="1" ht="12.75" customHeight="1">
      <c r="A316" s="126"/>
      <c r="B316" s="127" t="s">
        <v>443</v>
      </c>
      <c r="C316" s="110" t="s">
        <v>457</v>
      </c>
      <c r="D316" s="43"/>
      <c r="E316" s="47"/>
      <c r="F316" s="75"/>
      <c r="G316" s="75"/>
      <c r="H316" s="80"/>
      <c r="I316" s="16"/>
    </row>
    <row r="317" spans="1:9" s="10" customFormat="1" ht="25.5">
      <c r="A317" s="126"/>
      <c r="B317" s="128">
        <v>1</v>
      </c>
      <c r="C317" s="81" t="s">
        <v>458</v>
      </c>
      <c r="D317" s="43"/>
      <c r="E317" s="47"/>
      <c r="F317" s="75"/>
      <c r="G317" s="75"/>
      <c r="H317" s="80"/>
      <c r="I317" s="16"/>
    </row>
    <row r="318" spans="1:9" s="10" customFormat="1" ht="25.5">
      <c r="A318" s="126"/>
      <c r="B318" s="128" t="s">
        <v>9</v>
      </c>
      <c r="C318" s="81" t="s">
        <v>459</v>
      </c>
      <c r="D318" s="43">
        <v>1</v>
      </c>
      <c r="E318" s="47" t="s">
        <v>19</v>
      </c>
      <c r="F318" s="2"/>
      <c r="G318" s="2"/>
      <c r="H318" s="80">
        <f>SUM(F318,G318)*D318</f>
        <v>0</v>
      </c>
      <c r="I318" s="16"/>
    </row>
    <row r="319" spans="1:9" s="10" customFormat="1" ht="12.75" customHeight="1">
      <c r="A319" s="126"/>
      <c r="B319" s="128" t="s">
        <v>25</v>
      </c>
      <c r="C319" s="81" t="s">
        <v>460</v>
      </c>
      <c r="D319" s="43">
        <v>120</v>
      </c>
      <c r="E319" s="47" t="s">
        <v>23</v>
      </c>
      <c r="F319" s="2"/>
      <c r="G319" s="2"/>
      <c r="H319" s="80">
        <f aca="true" t="shared" si="10" ref="H319:H344">SUM(F319,G319)*D319</f>
        <v>0</v>
      </c>
      <c r="I319" s="16"/>
    </row>
    <row r="320" spans="1:9" s="10" customFormat="1" ht="12.75" customHeight="1">
      <c r="A320" s="126"/>
      <c r="B320" s="128" t="s">
        <v>26</v>
      </c>
      <c r="C320" s="81" t="s">
        <v>515</v>
      </c>
      <c r="D320" s="43">
        <v>2</v>
      </c>
      <c r="E320" s="47" t="s">
        <v>19</v>
      </c>
      <c r="F320" s="2"/>
      <c r="G320" s="2"/>
      <c r="H320" s="80">
        <f t="shared" si="10"/>
        <v>0</v>
      </c>
      <c r="I320" s="16"/>
    </row>
    <row r="321" spans="1:9" s="10" customFormat="1" ht="12.75" customHeight="1">
      <c r="A321" s="126"/>
      <c r="B321" s="128" t="s">
        <v>27</v>
      </c>
      <c r="C321" s="81" t="s">
        <v>461</v>
      </c>
      <c r="D321" s="43">
        <v>37</v>
      </c>
      <c r="E321" s="47" t="s">
        <v>19</v>
      </c>
      <c r="F321" s="2"/>
      <c r="G321" s="2"/>
      <c r="H321" s="80">
        <f t="shared" si="10"/>
        <v>0</v>
      </c>
      <c r="I321" s="16"/>
    </row>
    <row r="322" spans="1:9" s="10" customFormat="1" ht="12.75" customHeight="1">
      <c r="A322" s="126"/>
      <c r="B322" s="128" t="s">
        <v>256</v>
      </c>
      <c r="C322" s="81" t="s">
        <v>517</v>
      </c>
      <c r="D322" s="43">
        <v>24</v>
      </c>
      <c r="E322" s="47" t="s">
        <v>23</v>
      </c>
      <c r="F322" s="2"/>
      <c r="G322" s="2"/>
      <c r="H322" s="80">
        <f t="shared" si="10"/>
        <v>0</v>
      </c>
      <c r="I322" s="16"/>
    </row>
    <row r="323" spans="1:9" s="10" customFormat="1" ht="12.75" customHeight="1">
      <c r="A323" s="126"/>
      <c r="B323" s="128" t="s">
        <v>226</v>
      </c>
      <c r="C323" s="81" t="s">
        <v>330</v>
      </c>
      <c r="D323" s="43">
        <v>24</v>
      </c>
      <c r="E323" s="47" t="s">
        <v>23</v>
      </c>
      <c r="F323" s="2"/>
      <c r="G323" s="2"/>
      <c r="H323" s="80">
        <f t="shared" si="10"/>
        <v>0</v>
      </c>
      <c r="I323" s="16"/>
    </row>
    <row r="324" spans="1:9" s="10" customFormat="1" ht="12.75" customHeight="1">
      <c r="A324" s="126"/>
      <c r="B324" s="128" t="s">
        <v>234</v>
      </c>
      <c r="C324" s="81" t="s">
        <v>332</v>
      </c>
      <c r="D324" s="43">
        <v>10</v>
      </c>
      <c r="E324" s="47" t="s">
        <v>19</v>
      </c>
      <c r="F324" s="2"/>
      <c r="G324" s="2"/>
      <c r="H324" s="80">
        <f t="shared" si="10"/>
        <v>0</v>
      </c>
      <c r="I324" s="16"/>
    </row>
    <row r="325" spans="1:9" s="10" customFormat="1" ht="12.75" customHeight="1">
      <c r="A325" s="126"/>
      <c r="B325" s="128" t="s">
        <v>235</v>
      </c>
      <c r="C325" s="81" t="s">
        <v>462</v>
      </c>
      <c r="D325" s="43">
        <v>1</v>
      </c>
      <c r="E325" s="47" t="s">
        <v>19</v>
      </c>
      <c r="F325" s="2"/>
      <c r="G325" s="2"/>
      <c r="H325" s="80">
        <f t="shared" si="10"/>
        <v>0</v>
      </c>
      <c r="I325" s="16"/>
    </row>
    <row r="326" spans="1:9" s="10" customFormat="1" ht="12.75">
      <c r="A326" s="126"/>
      <c r="B326" s="128" t="s">
        <v>236</v>
      </c>
      <c r="C326" s="81" t="s">
        <v>334</v>
      </c>
      <c r="D326" s="43">
        <v>3</v>
      </c>
      <c r="E326" s="47" t="s">
        <v>23</v>
      </c>
      <c r="F326" s="2"/>
      <c r="G326" s="2"/>
      <c r="H326" s="80">
        <f t="shared" si="10"/>
        <v>0</v>
      </c>
      <c r="I326" s="16"/>
    </row>
    <row r="327" spans="1:9" s="10" customFormat="1" ht="12.75" customHeight="1">
      <c r="A327" s="126"/>
      <c r="B327" s="128" t="s">
        <v>237</v>
      </c>
      <c r="C327" s="131" t="s">
        <v>336</v>
      </c>
      <c r="D327" s="43">
        <v>1</v>
      </c>
      <c r="E327" s="47" t="s">
        <v>19</v>
      </c>
      <c r="F327" s="2"/>
      <c r="G327" s="2"/>
      <c r="H327" s="80">
        <f t="shared" si="10"/>
        <v>0</v>
      </c>
      <c r="I327" s="16"/>
    </row>
    <row r="328" spans="1:9" s="10" customFormat="1" ht="12.75" customHeight="1">
      <c r="A328" s="126"/>
      <c r="B328" s="128" t="s">
        <v>238</v>
      </c>
      <c r="C328" s="81" t="s">
        <v>338</v>
      </c>
      <c r="D328" s="43">
        <v>1</v>
      </c>
      <c r="E328" s="47" t="s">
        <v>23</v>
      </c>
      <c r="F328" s="2"/>
      <c r="G328" s="2"/>
      <c r="H328" s="80">
        <f t="shared" si="10"/>
        <v>0</v>
      </c>
      <c r="I328" s="16"/>
    </row>
    <row r="329" spans="1:9" s="10" customFormat="1" ht="12.75" customHeight="1">
      <c r="A329" s="126"/>
      <c r="B329" s="128" t="s">
        <v>377</v>
      </c>
      <c r="C329" s="81" t="s">
        <v>340</v>
      </c>
      <c r="D329" s="43">
        <v>20</v>
      </c>
      <c r="E329" s="47" t="s">
        <v>23</v>
      </c>
      <c r="F329" s="2"/>
      <c r="G329" s="2"/>
      <c r="H329" s="80">
        <f t="shared" si="10"/>
        <v>0</v>
      </c>
      <c r="I329" s="16"/>
    </row>
    <row r="330" spans="1:9" s="10" customFormat="1" ht="12.75" customHeight="1">
      <c r="A330" s="126"/>
      <c r="B330" s="128" t="s">
        <v>378</v>
      </c>
      <c r="C330" s="81" t="s">
        <v>342</v>
      </c>
      <c r="D330" s="43">
        <v>10</v>
      </c>
      <c r="E330" s="47" t="s">
        <v>19</v>
      </c>
      <c r="F330" s="2"/>
      <c r="G330" s="2"/>
      <c r="H330" s="80">
        <f t="shared" si="10"/>
        <v>0</v>
      </c>
      <c r="I330" s="16"/>
    </row>
    <row r="331" spans="1:9" s="10" customFormat="1" ht="12.75" customHeight="1">
      <c r="A331" s="126"/>
      <c r="B331" s="128" t="s">
        <v>382</v>
      </c>
      <c r="C331" s="81" t="s">
        <v>344</v>
      </c>
      <c r="D331" s="43">
        <v>40</v>
      </c>
      <c r="E331" s="47" t="s">
        <v>284</v>
      </c>
      <c r="F331" s="2"/>
      <c r="G331" s="2"/>
      <c r="H331" s="80">
        <f t="shared" si="10"/>
        <v>0</v>
      </c>
      <c r="I331" s="16"/>
    </row>
    <row r="332" spans="1:9" s="10" customFormat="1" ht="25.5">
      <c r="A332" s="126"/>
      <c r="B332" s="128" t="s">
        <v>384</v>
      </c>
      <c r="C332" s="74" t="s">
        <v>463</v>
      </c>
      <c r="D332" s="129">
        <v>24</v>
      </c>
      <c r="E332" s="130" t="s">
        <v>23</v>
      </c>
      <c r="F332" s="201"/>
      <c r="G332" s="202"/>
      <c r="H332" s="80">
        <f t="shared" si="10"/>
        <v>0</v>
      </c>
      <c r="I332" s="16"/>
    </row>
    <row r="333" spans="1:9" s="10" customFormat="1" ht="12.75">
      <c r="A333" s="126"/>
      <c r="B333" s="128" t="s">
        <v>386</v>
      </c>
      <c r="C333" s="74" t="s">
        <v>464</v>
      </c>
      <c r="D333" s="129">
        <v>16</v>
      </c>
      <c r="E333" s="130" t="s">
        <v>259</v>
      </c>
      <c r="F333" s="201"/>
      <c r="G333" s="202"/>
      <c r="H333" s="80">
        <f t="shared" si="10"/>
        <v>0</v>
      </c>
      <c r="I333" s="16"/>
    </row>
    <row r="334" spans="1:9" s="10" customFormat="1" ht="25.5">
      <c r="A334" s="126"/>
      <c r="B334" s="128" t="s">
        <v>388</v>
      </c>
      <c r="C334" s="81" t="s">
        <v>531</v>
      </c>
      <c r="D334" s="43">
        <v>15</v>
      </c>
      <c r="E334" s="47" t="s">
        <v>19</v>
      </c>
      <c r="F334" s="2"/>
      <c r="G334" s="2"/>
      <c r="H334" s="80">
        <f t="shared" si="10"/>
        <v>0</v>
      </c>
      <c r="I334" s="16"/>
    </row>
    <row r="335" spans="1:9" s="10" customFormat="1" ht="25.5">
      <c r="A335" s="126"/>
      <c r="B335" s="128" t="s">
        <v>390</v>
      </c>
      <c r="C335" s="81" t="s">
        <v>532</v>
      </c>
      <c r="D335" s="43">
        <v>11</v>
      </c>
      <c r="E335" s="47" t="s">
        <v>19</v>
      </c>
      <c r="F335" s="2"/>
      <c r="G335" s="2"/>
      <c r="H335" s="80">
        <f t="shared" si="10"/>
        <v>0</v>
      </c>
      <c r="I335" s="16"/>
    </row>
    <row r="336" spans="1:9" s="10" customFormat="1" ht="25.5">
      <c r="A336" s="126"/>
      <c r="B336" s="128" t="s">
        <v>392</v>
      </c>
      <c r="C336" s="81" t="s">
        <v>465</v>
      </c>
      <c r="D336" s="43">
        <v>2</v>
      </c>
      <c r="E336" s="47" t="s">
        <v>19</v>
      </c>
      <c r="F336" s="2"/>
      <c r="G336" s="2"/>
      <c r="H336" s="80">
        <f t="shared" si="10"/>
        <v>0</v>
      </c>
      <c r="I336" s="16"/>
    </row>
    <row r="337" spans="1:9" s="10" customFormat="1" ht="12.75" customHeight="1">
      <c r="A337" s="126"/>
      <c r="B337" s="128" t="s">
        <v>394</v>
      </c>
      <c r="C337" s="81" t="s">
        <v>466</v>
      </c>
      <c r="D337" s="43">
        <v>25</v>
      </c>
      <c r="E337" s="47" t="s">
        <v>23</v>
      </c>
      <c r="F337" s="2"/>
      <c r="G337" s="2"/>
      <c r="H337" s="80">
        <f>SUM(F337,G337)*D337</f>
        <v>0</v>
      </c>
      <c r="I337" s="16"/>
    </row>
    <row r="338" spans="1:9" s="10" customFormat="1" ht="12.75" customHeight="1">
      <c r="A338" s="126"/>
      <c r="B338" s="128" t="s">
        <v>396</v>
      </c>
      <c r="C338" s="81" t="s">
        <v>467</v>
      </c>
      <c r="D338" s="43">
        <v>200</v>
      </c>
      <c r="E338" s="47" t="s">
        <v>23</v>
      </c>
      <c r="F338" s="2"/>
      <c r="G338" s="2"/>
      <c r="H338" s="80">
        <f t="shared" si="10"/>
        <v>0</v>
      </c>
      <c r="I338" s="16"/>
    </row>
    <row r="339" spans="1:9" s="10" customFormat="1" ht="25.5">
      <c r="A339" s="126"/>
      <c r="B339" s="128" t="s">
        <v>398</v>
      </c>
      <c r="C339" s="81" t="s">
        <v>533</v>
      </c>
      <c r="D339" s="43">
        <v>100</v>
      </c>
      <c r="E339" s="47" t="s">
        <v>23</v>
      </c>
      <c r="F339" s="2"/>
      <c r="G339" s="2"/>
      <c r="H339" s="80">
        <f t="shared" si="10"/>
        <v>0</v>
      </c>
      <c r="I339" s="16"/>
    </row>
    <row r="340" spans="1:9" s="10" customFormat="1" ht="12.75" customHeight="1">
      <c r="A340" s="126"/>
      <c r="B340" s="128" t="s">
        <v>400</v>
      </c>
      <c r="C340" s="81" t="s">
        <v>468</v>
      </c>
      <c r="D340" s="43">
        <v>20</v>
      </c>
      <c r="E340" s="47" t="s">
        <v>19</v>
      </c>
      <c r="F340" s="2"/>
      <c r="G340" s="2"/>
      <c r="H340" s="80">
        <f t="shared" si="10"/>
        <v>0</v>
      </c>
      <c r="I340" s="16"/>
    </row>
    <row r="341" spans="1:9" s="10" customFormat="1" ht="12.75" customHeight="1">
      <c r="A341" s="126"/>
      <c r="B341" s="128" t="s">
        <v>402</v>
      </c>
      <c r="C341" s="81" t="s">
        <v>469</v>
      </c>
      <c r="D341" s="43">
        <v>4</v>
      </c>
      <c r="E341" s="47" t="s">
        <v>258</v>
      </c>
      <c r="F341" s="2"/>
      <c r="G341" s="2"/>
      <c r="H341" s="80">
        <f t="shared" si="10"/>
        <v>0</v>
      </c>
      <c r="I341" s="16"/>
    </row>
    <row r="342" spans="1:9" s="10" customFormat="1" ht="12.75" customHeight="1">
      <c r="A342" s="126"/>
      <c r="B342" s="128" t="s">
        <v>404</v>
      </c>
      <c r="C342" s="81" t="s">
        <v>470</v>
      </c>
      <c r="D342" s="43">
        <v>3</v>
      </c>
      <c r="E342" s="47" t="s">
        <v>23</v>
      </c>
      <c r="F342" s="2"/>
      <c r="G342" s="2"/>
      <c r="H342" s="80">
        <f t="shared" si="10"/>
        <v>0</v>
      </c>
      <c r="I342" s="16"/>
    </row>
    <row r="343" spans="1:9" s="10" customFormat="1" ht="12.75" customHeight="1">
      <c r="A343" s="126"/>
      <c r="B343" s="128" t="s">
        <v>405</v>
      </c>
      <c r="C343" s="81" t="s">
        <v>471</v>
      </c>
      <c r="D343" s="134">
        <v>1</v>
      </c>
      <c r="E343" s="130" t="s">
        <v>259</v>
      </c>
      <c r="F343" s="201"/>
      <c r="G343" s="207"/>
      <c r="H343" s="80">
        <f t="shared" si="10"/>
        <v>0</v>
      </c>
      <c r="I343" s="16"/>
    </row>
    <row r="344" spans="1:9" s="10" customFormat="1" ht="12.75">
      <c r="A344" s="126"/>
      <c r="B344" s="128" t="s">
        <v>406</v>
      </c>
      <c r="C344" s="81" t="s">
        <v>472</v>
      </c>
      <c r="D344" s="43">
        <v>10</v>
      </c>
      <c r="E344" s="47" t="s">
        <v>259</v>
      </c>
      <c r="F344" s="208"/>
      <c r="G344" s="204"/>
      <c r="H344" s="80">
        <f t="shared" si="10"/>
        <v>0</v>
      </c>
      <c r="I344" s="16"/>
    </row>
    <row r="345" spans="1:9" s="10" customFormat="1" ht="12.75" customHeight="1">
      <c r="A345" s="126"/>
      <c r="B345" s="139"/>
      <c r="C345" s="140" t="s">
        <v>473</v>
      </c>
      <c r="D345" s="43"/>
      <c r="E345" s="47"/>
      <c r="F345" s="90">
        <f>SUMPRODUCT(D318:D344,F318:F344)</f>
        <v>0</v>
      </c>
      <c r="G345" s="124">
        <f>SUMPRODUCT(D318:D344,G318:G344)</f>
        <v>0</v>
      </c>
      <c r="H345" s="125">
        <f>SUM(H318:H344)</f>
        <v>0</v>
      </c>
      <c r="I345" s="16"/>
    </row>
    <row r="346" spans="1:9" s="10" customFormat="1" ht="12.75" customHeight="1">
      <c r="A346" s="126"/>
      <c r="B346" s="127" t="s">
        <v>163</v>
      </c>
      <c r="C346" s="110" t="s">
        <v>475</v>
      </c>
      <c r="D346" s="43"/>
      <c r="E346" s="47"/>
      <c r="F346" s="75"/>
      <c r="G346" s="75"/>
      <c r="H346" s="143"/>
      <c r="I346" s="16"/>
    </row>
    <row r="347" spans="1:9" s="10" customFormat="1" ht="12.75" customHeight="1">
      <c r="A347" s="126"/>
      <c r="B347" s="128" t="s">
        <v>9</v>
      </c>
      <c r="C347" s="81" t="s">
        <v>476</v>
      </c>
      <c r="D347" s="43">
        <v>1</v>
      </c>
      <c r="E347" s="47" t="s">
        <v>19</v>
      </c>
      <c r="F347" s="2"/>
      <c r="G347" s="2"/>
      <c r="H347" s="143">
        <f>SUM(F347,G347)*D347</f>
        <v>0</v>
      </c>
      <c r="I347" s="16"/>
    </row>
    <row r="348" spans="1:9" s="10" customFormat="1" ht="12.75" customHeight="1">
      <c r="A348" s="126"/>
      <c r="B348" s="128" t="s">
        <v>25</v>
      </c>
      <c r="C348" s="81" t="s">
        <v>477</v>
      </c>
      <c r="D348" s="43">
        <v>1</v>
      </c>
      <c r="E348" s="47" t="s">
        <v>262</v>
      </c>
      <c r="F348" s="2"/>
      <c r="G348" s="2"/>
      <c r="H348" s="143">
        <f>SUM(F348,G348)*D348</f>
        <v>0</v>
      </c>
      <c r="I348" s="16"/>
    </row>
    <row r="349" spans="1:9" s="10" customFormat="1" ht="12.75" customHeight="1">
      <c r="A349" s="126"/>
      <c r="B349" s="139"/>
      <c r="C349" s="140" t="s">
        <v>478</v>
      </c>
      <c r="D349" s="43"/>
      <c r="E349" s="47"/>
      <c r="F349" s="90">
        <f>SUMPRODUCT(D347:D348,F347:F348)</f>
        <v>0</v>
      </c>
      <c r="G349" s="124">
        <f>SUMPRODUCT(D347:D348,G347:G348)</f>
        <v>0</v>
      </c>
      <c r="H349" s="125">
        <f>SUM(H347:H348)</f>
        <v>0</v>
      </c>
      <c r="I349" s="16"/>
    </row>
    <row r="350" spans="1:9" s="3" customFormat="1" ht="12.75" customHeight="1">
      <c r="A350" s="144"/>
      <c r="B350" s="145" t="s">
        <v>474</v>
      </c>
      <c r="C350" s="146" t="s">
        <v>114</v>
      </c>
      <c r="D350" s="147"/>
      <c r="E350" s="148"/>
      <c r="F350" s="149"/>
      <c r="G350" s="149"/>
      <c r="H350" s="150"/>
      <c r="I350" s="5"/>
    </row>
    <row r="351" spans="1:9" s="15" customFormat="1" ht="12.75" customHeight="1">
      <c r="A351" s="126"/>
      <c r="B351" s="151" t="s">
        <v>257</v>
      </c>
      <c r="C351" s="152" t="s">
        <v>576</v>
      </c>
      <c r="D351" s="153"/>
      <c r="E351" s="154"/>
      <c r="F351" s="155"/>
      <c r="G351" s="155"/>
      <c r="H351" s="156"/>
      <c r="I351" s="32"/>
    </row>
    <row r="352" spans="1:9" s="3" customFormat="1" ht="12.75">
      <c r="A352" s="144"/>
      <c r="B352" s="151" t="s">
        <v>9</v>
      </c>
      <c r="C352" s="157" t="s">
        <v>260</v>
      </c>
      <c r="D352" s="158">
        <v>1</v>
      </c>
      <c r="E352" s="159" t="s">
        <v>259</v>
      </c>
      <c r="F352" s="209"/>
      <c r="G352" s="210"/>
      <c r="H352" s="80">
        <f aca="true" t="shared" si="11" ref="H352:H374">SUM(F352,G352)*D352</f>
        <v>0</v>
      </c>
      <c r="I352" s="5"/>
    </row>
    <row r="353" spans="1:9" s="3" customFormat="1" ht="12.75" customHeight="1">
      <c r="A353" s="144"/>
      <c r="B353" s="151" t="s">
        <v>25</v>
      </c>
      <c r="C353" s="157" t="s">
        <v>261</v>
      </c>
      <c r="D353" s="158">
        <v>1</v>
      </c>
      <c r="E353" s="160" t="s">
        <v>262</v>
      </c>
      <c r="F353" s="210"/>
      <c r="G353" s="210"/>
      <c r="H353" s="80">
        <f t="shared" si="11"/>
        <v>0</v>
      </c>
      <c r="I353" s="5"/>
    </row>
    <row r="354" spans="1:9" s="15" customFormat="1" ht="12.75" customHeight="1">
      <c r="A354" s="126"/>
      <c r="B354" s="162" t="s">
        <v>263</v>
      </c>
      <c r="C354" s="152" t="s">
        <v>264</v>
      </c>
      <c r="D354" s="163"/>
      <c r="E354" s="154"/>
      <c r="F354" s="196"/>
      <c r="G354" s="196"/>
      <c r="H354" s="80"/>
      <c r="I354" s="32"/>
    </row>
    <row r="355" spans="1:9" s="3" customFormat="1" ht="25.5">
      <c r="A355" s="144"/>
      <c r="B355" s="164" t="s">
        <v>24</v>
      </c>
      <c r="C355" s="165" t="s">
        <v>265</v>
      </c>
      <c r="D355" s="158">
        <v>10</v>
      </c>
      <c r="E355" s="160" t="s">
        <v>23</v>
      </c>
      <c r="F355" s="210"/>
      <c r="G355" s="211"/>
      <c r="H355" s="80">
        <f t="shared" si="11"/>
        <v>0</v>
      </c>
      <c r="I355" s="5"/>
    </row>
    <row r="356" spans="1:9" s="3" customFormat="1" ht="25.5">
      <c r="A356" s="144"/>
      <c r="B356" s="164" t="s">
        <v>28</v>
      </c>
      <c r="C356" s="165" t="s">
        <v>266</v>
      </c>
      <c r="D356" s="158">
        <v>7</v>
      </c>
      <c r="E356" s="160" t="s">
        <v>23</v>
      </c>
      <c r="F356" s="210"/>
      <c r="G356" s="211"/>
      <c r="H356" s="80">
        <f t="shared" si="11"/>
        <v>0</v>
      </c>
      <c r="I356" s="5"/>
    </row>
    <row r="357" spans="1:9" s="3" customFormat="1" ht="25.5">
      <c r="A357" s="144"/>
      <c r="B357" s="164" t="s">
        <v>33</v>
      </c>
      <c r="C357" s="165" t="s">
        <v>267</v>
      </c>
      <c r="D357" s="158">
        <v>10</v>
      </c>
      <c r="E357" s="160" t="s">
        <v>23</v>
      </c>
      <c r="F357" s="210"/>
      <c r="G357" s="211"/>
      <c r="H357" s="80">
        <f t="shared" si="11"/>
        <v>0</v>
      </c>
      <c r="I357" s="5"/>
    </row>
    <row r="358" spans="1:9" s="3" customFormat="1" ht="25.5">
      <c r="A358" s="144"/>
      <c r="B358" s="164" t="s">
        <v>191</v>
      </c>
      <c r="C358" s="165" t="s">
        <v>268</v>
      </c>
      <c r="D358" s="158">
        <v>7</v>
      </c>
      <c r="E358" s="160" t="s">
        <v>23</v>
      </c>
      <c r="F358" s="210"/>
      <c r="G358" s="211"/>
      <c r="H358" s="80">
        <f t="shared" si="11"/>
        <v>0</v>
      </c>
      <c r="I358" s="5"/>
    </row>
    <row r="359" spans="1:9" s="3" customFormat="1" ht="12.75">
      <c r="A359" s="144"/>
      <c r="B359" s="164" t="s">
        <v>192</v>
      </c>
      <c r="C359" s="165" t="s">
        <v>269</v>
      </c>
      <c r="D359" s="158">
        <v>10</v>
      </c>
      <c r="E359" s="160" t="s">
        <v>23</v>
      </c>
      <c r="F359" s="211"/>
      <c r="G359" s="211"/>
      <c r="H359" s="80">
        <f t="shared" si="11"/>
        <v>0</v>
      </c>
      <c r="I359" s="5"/>
    </row>
    <row r="360" spans="1:9" s="3" customFormat="1" ht="12.75">
      <c r="A360" s="144"/>
      <c r="B360" s="164" t="s">
        <v>193</v>
      </c>
      <c r="C360" s="165" t="s">
        <v>270</v>
      </c>
      <c r="D360" s="158">
        <v>7</v>
      </c>
      <c r="E360" s="160" t="s">
        <v>23</v>
      </c>
      <c r="F360" s="211"/>
      <c r="G360" s="211"/>
      <c r="H360" s="80">
        <f t="shared" si="11"/>
        <v>0</v>
      </c>
      <c r="I360" s="5"/>
    </row>
    <row r="361" spans="1:9" s="3" customFormat="1" ht="12.75">
      <c r="A361" s="144"/>
      <c r="B361" s="164" t="s">
        <v>194</v>
      </c>
      <c r="C361" s="165" t="s">
        <v>271</v>
      </c>
      <c r="D361" s="158">
        <v>10</v>
      </c>
      <c r="E361" s="160" t="s">
        <v>23</v>
      </c>
      <c r="F361" s="211"/>
      <c r="G361" s="211"/>
      <c r="H361" s="80">
        <f t="shared" si="11"/>
        <v>0</v>
      </c>
      <c r="I361" s="5"/>
    </row>
    <row r="362" spans="1:9" s="3" customFormat="1" ht="12.75">
      <c r="A362" s="144"/>
      <c r="B362" s="164" t="s">
        <v>195</v>
      </c>
      <c r="C362" s="165" t="s">
        <v>272</v>
      </c>
      <c r="D362" s="158">
        <v>7</v>
      </c>
      <c r="E362" s="160" t="s">
        <v>23</v>
      </c>
      <c r="F362" s="210"/>
      <c r="G362" s="211"/>
      <c r="H362" s="80">
        <f t="shared" si="11"/>
        <v>0</v>
      </c>
      <c r="I362" s="5"/>
    </row>
    <row r="363" spans="1:9" s="3" customFormat="1" ht="12.75">
      <c r="A363" s="144"/>
      <c r="B363" s="164" t="s">
        <v>196</v>
      </c>
      <c r="C363" s="165" t="s">
        <v>273</v>
      </c>
      <c r="D363" s="158">
        <v>10</v>
      </c>
      <c r="E363" s="160" t="s">
        <v>23</v>
      </c>
      <c r="F363" s="210"/>
      <c r="G363" s="210"/>
      <c r="H363" s="80">
        <f t="shared" si="11"/>
        <v>0</v>
      </c>
      <c r="I363" s="5"/>
    </row>
    <row r="364" spans="1:9" s="3" customFormat="1" ht="12.75">
      <c r="A364" s="144"/>
      <c r="B364" s="164" t="s">
        <v>274</v>
      </c>
      <c r="C364" s="165" t="s">
        <v>275</v>
      </c>
      <c r="D364" s="158">
        <v>0.5</v>
      </c>
      <c r="E364" s="160" t="s">
        <v>276</v>
      </c>
      <c r="F364" s="210"/>
      <c r="G364" s="210"/>
      <c r="H364" s="80">
        <f t="shared" si="11"/>
        <v>0</v>
      </c>
      <c r="I364" s="5"/>
    </row>
    <row r="365" spans="1:9" s="3" customFormat="1" ht="12.75" customHeight="1">
      <c r="A365" s="144"/>
      <c r="B365" s="164" t="s">
        <v>277</v>
      </c>
      <c r="C365" s="157" t="s">
        <v>261</v>
      </c>
      <c r="D365" s="158">
        <v>1</v>
      </c>
      <c r="E365" s="160" t="s">
        <v>262</v>
      </c>
      <c r="F365" s="210"/>
      <c r="G365" s="210"/>
      <c r="H365" s="80">
        <f t="shared" si="11"/>
        <v>0</v>
      </c>
      <c r="I365" s="5"/>
    </row>
    <row r="366" spans="1:9" s="15" customFormat="1" ht="12.75" customHeight="1">
      <c r="A366" s="126"/>
      <c r="B366" s="151">
        <v>3</v>
      </c>
      <c r="C366" s="152" t="s">
        <v>278</v>
      </c>
      <c r="D366" s="163"/>
      <c r="E366" s="154"/>
      <c r="F366" s="196"/>
      <c r="G366" s="196"/>
      <c r="H366" s="80"/>
      <c r="I366" s="32"/>
    </row>
    <row r="367" spans="1:9" s="3" customFormat="1" ht="25.5">
      <c r="A367" s="144"/>
      <c r="B367" s="191" t="s">
        <v>37</v>
      </c>
      <c r="C367" s="166" t="s">
        <v>279</v>
      </c>
      <c r="D367" s="161">
        <v>1</v>
      </c>
      <c r="E367" s="167" t="s">
        <v>259</v>
      </c>
      <c r="F367" s="211"/>
      <c r="G367" s="211"/>
      <c r="H367" s="80">
        <f t="shared" si="11"/>
        <v>0</v>
      </c>
      <c r="I367" s="5"/>
    </row>
    <row r="368" spans="1:9" s="3" customFormat="1" ht="12.75" customHeight="1">
      <c r="A368" s="144"/>
      <c r="B368" s="191" t="s">
        <v>120</v>
      </c>
      <c r="C368" s="157" t="s">
        <v>261</v>
      </c>
      <c r="D368" s="158">
        <v>1</v>
      </c>
      <c r="E368" s="160" t="s">
        <v>262</v>
      </c>
      <c r="F368" s="211"/>
      <c r="G368" s="210"/>
      <c r="H368" s="80">
        <f t="shared" si="11"/>
        <v>0</v>
      </c>
      <c r="I368" s="5"/>
    </row>
    <row r="369" spans="1:9" s="15" customFormat="1" ht="12.75" customHeight="1">
      <c r="A369" s="126"/>
      <c r="B369" s="151">
        <v>4</v>
      </c>
      <c r="C369" s="152" t="s">
        <v>280</v>
      </c>
      <c r="D369" s="163"/>
      <c r="E369" s="154"/>
      <c r="F369" s="196"/>
      <c r="G369" s="196"/>
      <c r="H369" s="80"/>
      <c r="I369" s="32"/>
    </row>
    <row r="370" spans="1:9" s="3" customFormat="1" ht="25.5">
      <c r="A370" s="144"/>
      <c r="B370" s="164" t="s">
        <v>38</v>
      </c>
      <c r="C370" s="166" t="s">
        <v>281</v>
      </c>
      <c r="D370" s="161">
        <v>1</v>
      </c>
      <c r="E370" s="167" t="s">
        <v>259</v>
      </c>
      <c r="F370" s="210"/>
      <c r="G370" s="211"/>
      <c r="H370" s="80">
        <f t="shared" si="11"/>
        <v>0</v>
      </c>
      <c r="I370" s="5"/>
    </row>
    <row r="371" spans="1:9" s="3" customFormat="1" ht="25.5">
      <c r="A371" s="144"/>
      <c r="B371" s="164" t="s">
        <v>115</v>
      </c>
      <c r="C371" s="166" t="s">
        <v>282</v>
      </c>
      <c r="D371" s="161">
        <v>2</v>
      </c>
      <c r="E371" s="167" t="s">
        <v>259</v>
      </c>
      <c r="F371" s="212"/>
      <c r="G371" s="211"/>
      <c r="H371" s="80">
        <f t="shared" si="11"/>
        <v>0</v>
      </c>
      <c r="I371" s="5"/>
    </row>
    <row r="372" spans="1:9" s="3" customFormat="1" ht="12.75" customHeight="1">
      <c r="A372" s="144"/>
      <c r="B372" s="164" t="s">
        <v>146</v>
      </c>
      <c r="C372" s="165" t="s">
        <v>283</v>
      </c>
      <c r="D372" s="161">
        <v>3</v>
      </c>
      <c r="E372" s="160" t="s">
        <v>284</v>
      </c>
      <c r="F372" s="209"/>
      <c r="G372" s="211"/>
      <c r="H372" s="80">
        <f t="shared" si="11"/>
        <v>0</v>
      </c>
      <c r="I372" s="5"/>
    </row>
    <row r="373" spans="1:9" s="15" customFormat="1" ht="12.75" customHeight="1">
      <c r="A373" s="126"/>
      <c r="B373" s="151">
        <v>5</v>
      </c>
      <c r="C373" s="152" t="s">
        <v>285</v>
      </c>
      <c r="D373" s="163"/>
      <c r="E373" s="154"/>
      <c r="F373" s="196"/>
      <c r="G373" s="196"/>
      <c r="H373" s="80"/>
      <c r="I373" s="32"/>
    </row>
    <row r="374" spans="1:9" s="3" customFormat="1" ht="12.75">
      <c r="A374" s="144"/>
      <c r="B374" s="162" t="s">
        <v>39</v>
      </c>
      <c r="C374" s="168" t="s">
        <v>286</v>
      </c>
      <c r="D374" s="158">
        <v>8</v>
      </c>
      <c r="E374" s="169" t="s">
        <v>23</v>
      </c>
      <c r="F374" s="213"/>
      <c r="G374" s="213"/>
      <c r="H374" s="80">
        <f t="shared" si="11"/>
        <v>0</v>
      </c>
      <c r="I374" s="5"/>
    </row>
    <row r="375" spans="1:9" ht="12.75" customHeight="1">
      <c r="A375" s="170"/>
      <c r="B375" s="171"/>
      <c r="C375" s="172" t="s">
        <v>116</v>
      </c>
      <c r="D375" s="173"/>
      <c r="E375" s="174"/>
      <c r="F375" s="90">
        <f>SUMPRODUCT(D351:D374,F351:F374)</f>
        <v>0</v>
      </c>
      <c r="G375" s="90">
        <f>SUMPRODUCT(D351:D374,G351:G374)</f>
        <v>0</v>
      </c>
      <c r="H375" s="175">
        <f>SUM(H351:H374)</f>
        <v>0</v>
      </c>
      <c r="I375" s="6"/>
    </row>
    <row r="376" spans="1:9" ht="12.75" customHeight="1">
      <c r="A376" s="170"/>
      <c r="B376" s="171"/>
      <c r="C376" s="176" t="s">
        <v>536</v>
      </c>
      <c r="D376" s="84"/>
      <c r="E376" s="118"/>
      <c r="F376" s="124">
        <f>SUM(F72,F83,F111,F136,F153,F160,F232,F300,F315,F345,F349,F375)</f>
        <v>0</v>
      </c>
      <c r="G376" s="124">
        <f>SUM(G72,G83,G111,G136,G153,G160,G232,G300,G315,G345,G349,G375)</f>
        <v>0</v>
      </c>
      <c r="H376" s="177">
        <f>SUM(H72,H83,H111,H136,H153,H160,H232,H300,H315,H345,H349,H375)</f>
        <v>0</v>
      </c>
      <c r="I376" s="6"/>
    </row>
    <row r="377" spans="1:9" s="10" customFormat="1" ht="25.5" customHeight="1">
      <c r="A377" s="170"/>
      <c r="B377" s="178"/>
      <c r="C377" s="228" t="s">
        <v>541</v>
      </c>
      <c r="D377" s="228"/>
      <c r="E377" s="228"/>
      <c r="F377" s="228"/>
      <c r="G377" s="228"/>
      <c r="H377" s="229"/>
      <c r="I377" s="16"/>
    </row>
    <row r="378" spans="1:9" s="10" customFormat="1" ht="63" customHeight="1">
      <c r="A378" s="170"/>
      <c r="B378" s="178"/>
      <c r="C378" s="230" t="s">
        <v>542</v>
      </c>
      <c r="D378" s="230"/>
      <c r="E378" s="230"/>
      <c r="F378" s="230"/>
      <c r="G378" s="230"/>
      <c r="H378" s="231"/>
      <c r="I378" s="16"/>
    </row>
    <row r="379" spans="1:9" s="10" customFormat="1" ht="12.75">
      <c r="A379" s="170"/>
      <c r="B379" s="178"/>
      <c r="C379" s="216" t="s">
        <v>543</v>
      </c>
      <c r="D379" s="216"/>
      <c r="E379" s="216"/>
      <c r="F379" s="216"/>
      <c r="G379" s="216"/>
      <c r="H379" s="217"/>
      <c r="I379" s="16"/>
    </row>
    <row r="380" spans="1:9" s="10" customFormat="1" ht="12.75">
      <c r="A380" s="170"/>
      <c r="B380" s="178"/>
      <c r="C380" s="220" t="s">
        <v>544</v>
      </c>
      <c r="D380" s="220"/>
      <c r="E380" s="220"/>
      <c r="F380" s="220"/>
      <c r="G380" s="220"/>
      <c r="H380" s="221"/>
      <c r="I380" s="16"/>
    </row>
    <row r="381" spans="1:9" s="10" customFormat="1" ht="25.5" customHeight="1">
      <c r="A381" s="170"/>
      <c r="B381" s="178"/>
      <c r="C381" s="220" t="s">
        <v>545</v>
      </c>
      <c r="D381" s="220"/>
      <c r="E381" s="220"/>
      <c r="F381" s="220"/>
      <c r="G381" s="220"/>
      <c r="H381" s="221"/>
      <c r="I381" s="16"/>
    </row>
    <row r="382" spans="1:9" s="10" customFormat="1" ht="25.5" customHeight="1">
      <c r="A382" s="170"/>
      <c r="B382" s="178"/>
      <c r="C382" s="216" t="s">
        <v>546</v>
      </c>
      <c r="D382" s="216"/>
      <c r="E382" s="216"/>
      <c r="F382" s="216"/>
      <c r="G382" s="216"/>
      <c r="H382" s="217"/>
      <c r="I382" s="16"/>
    </row>
    <row r="383" spans="1:9" s="10" customFormat="1" ht="25.5" customHeight="1">
      <c r="A383" s="170"/>
      <c r="B383" s="178"/>
      <c r="C383" s="216" t="s">
        <v>547</v>
      </c>
      <c r="D383" s="216"/>
      <c r="E383" s="216"/>
      <c r="F383" s="216"/>
      <c r="G383" s="216"/>
      <c r="H383" s="217"/>
      <c r="I383" s="16"/>
    </row>
    <row r="384" spans="1:9" s="10" customFormat="1" ht="38.25" customHeight="1">
      <c r="A384" s="170"/>
      <c r="B384" s="178"/>
      <c r="C384" s="216" t="s">
        <v>548</v>
      </c>
      <c r="D384" s="216"/>
      <c r="E384" s="216"/>
      <c r="F384" s="216"/>
      <c r="G384" s="216"/>
      <c r="H384" s="217"/>
      <c r="I384" s="16"/>
    </row>
    <row r="385" spans="1:9" s="10" customFormat="1" ht="25.5" customHeight="1">
      <c r="A385" s="170"/>
      <c r="B385" s="178"/>
      <c r="C385" s="216" t="s">
        <v>549</v>
      </c>
      <c r="D385" s="216"/>
      <c r="E385" s="216"/>
      <c r="F385" s="216"/>
      <c r="G385" s="216"/>
      <c r="H385" s="217"/>
      <c r="I385" s="16"/>
    </row>
    <row r="386" spans="1:9" s="10" customFormat="1" ht="37.5" customHeight="1">
      <c r="A386" s="170"/>
      <c r="B386" s="178"/>
      <c r="C386" s="216" t="s">
        <v>550</v>
      </c>
      <c r="D386" s="216"/>
      <c r="E386" s="216"/>
      <c r="F386" s="216"/>
      <c r="G386" s="216"/>
      <c r="H386" s="217"/>
      <c r="I386" s="16"/>
    </row>
    <row r="387" spans="1:9" s="10" customFormat="1" ht="25.5" customHeight="1">
      <c r="A387" s="170"/>
      <c r="B387" s="178"/>
      <c r="C387" s="216" t="s">
        <v>551</v>
      </c>
      <c r="D387" s="216"/>
      <c r="E387" s="216"/>
      <c r="F387" s="216"/>
      <c r="G387" s="216"/>
      <c r="H387" s="217"/>
      <c r="I387" s="16"/>
    </row>
    <row r="388" spans="1:9" s="10" customFormat="1" ht="25.5" customHeight="1">
      <c r="A388" s="170"/>
      <c r="B388" s="178"/>
      <c r="C388" s="216" t="s">
        <v>552</v>
      </c>
      <c r="D388" s="216"/>
      <c r="E388" s="216"/>
      <c r="F388" s="216"/>
      <c r="G388" s="216"/>
      <c r="H388" s="217"/>
      <c r="I388" s="16"/>
    </row>
    <row r="389" spans="1:9" s="10" customFormat="1" ht="12.75">
      <c r="A389" s="170"/>
      <c r="B389" s="178"/>
      <c r="C389" s="218" t="s">
        <v>553</v>
      </c>
      <c r="D389" s="218"/>
      <c r="E389" s="218"/>
      <c r="F389" s="218"/>
      <c r="G389" s="218"/>
      <c r="H389" s="219"/>
      <c r="I389" s="16"/>
    </row>
    <row r="390" spans="1:9" s="10" customFormat="1" ht="25.5" customHeight="1">
      <c r="A390" s="170"/>
      <c r="B390" s="178"/>
      <c r="C390" s="214" t="s">
        <v>554</v>
      </c>
      <c r="D390" s="214"/>
      <c r="E390" s="214"/>
      <c r="F390" s="214"/>
      <c r="G390" s="214"/>
      <c r="H390" s="215"/>
      <c r="I390" s="16"/>
    </row>
    <row r="391" spans="1:9" s="10" customFormat="1" ht="25.5" customHeight="1">
      <c r="A391" s="170"/>
      <c r="B391" s="178"/>
      <c r="C391" s="214" t="s">
        <v>555</v>
      </c>
      <c r="D391" s="214"/>
      <c r="E391" s="214"/>
      <c r="F391" s="214"/>
      <c r="G391" s="214"/>
      <c r="H391" s="215"/>
      <c r="I391" s="16"/>
    </row>
    <row r="392" spans="1:9" s="10" customFormat="1" ht="25.5" customHeight="1">
      <c r="A392" s="170"/>
      <c r="B392" s="178"/>
      <c r="C392" s="214" t="s">
        <v>556</v>
      </c>
      <c r="D392" s="214"/>
      <c r="E392" s="214"/>
      <c r="F392" s="214"/>
      <c r="G392" s="214"/>
      <c r="H392" s="215"/>
      <c r="I392" s="16"/>
    </row>
    <row r="393" spans="1:9" s="10" customFormat="1" ht="25.5" customHeight="1">
      <c r="A393" s="170"/>
      <c r="B393" s="178"/>
      <c r="C393" s="214" t="s">
        <v>557</v>
      </c>
      <c r="D393" s="214"/>
      <c r="E393" s="214"/>
      <c r="F393" s="214"/>
      <c r="G393" s="214"/>
      <c r="H393" s="215"/>
      <c r="I393" s="16"/>
    </row>
    <row r="394" spans="1:9" s="10" customFormat="1" ht="25.5" customHeight="1">
      <c r="A394" s="170"/>
      <c r="B394" s="178"/>
      <c r="C394" s="214" t="s">
        <v>558</v>
      </c>
      <c r="D394" s="214"/>
      <c r="E394" s="214"/>
      <c r="F394" s="214"/>
      <c r="G394" s="214"/>
      <c r="H394" s="215"/>
      <c r="I394" s="16"/>
    </row>
    <row r="395" spans="1:9" s="10" customFormat="1" ht="13.5" thickBot="1">
      <c r="A395" s="179"/>
      <c r="B395" s="180"/>
      <c r="C395" s="181"/>
      <c r="D395" s="182"/>
      <c r="E395" s="181"/>
      <c r="F395" s="183" t="s">
        <v>32</v>
      </c>
      <c r="G395" s="184"/>
      <c r="H395" s="185">
        <f>H376</f>
        <v>0</v>
      </c>
      <c r="I395" s="16"/>
    </row>
    <row r="396" spans="1:8" s="10" customFormat="1" ht="12.75">
      <c r="A396" s="35"/>
      <c r="B396" s="36"/>
      <c r="C396" s="37"/>
      <c r="D396" s="38"/>
      <c r="E396" s="39"/>
      <c r="F396" s="40"/>
      <c r="G396" s="40"/>
      <c r="H396" s="41"/>
    </row>
    <row r="397" spans="1:8" s="10" customFormat="1" ht="12.75">
      <c r="A397" s="16"/>
      <c r="B397" s="17"/>
      <c r="C397" s="18"/>
      <c r="D397" s="8"/>
      <c r="E397" s="19"/>
      <c r="F397" s="20"/>
      <c r="G397" s="20"/>
      <c r="H397" s="21"/>
    </row>
    <row r="398" spans="1:8" s="10" customFormat="1" ht="12.75">
      <c r="A398" s="16"/>
      <c r="B398" s="17"/>
      <c r="C398" s="18"/>
      <c r="D398" s="8"/>
      <c r="E398" s="19"/>
      <c r="F398" s="20"/>
      <c r="G398" s="20"/>
      <c r="H398" s="21"/>
    </row>
    <row r="399" spans="1:8" s="10" customFormat="1" ht="12.75">
      <c r="A399" s="16"/>
      <c r="B399" s="17"/>
      <c r="C399" s="18"/>
      <c r="D399" s="8"/>
      <c r="E399" s="19"/>
      <c r="F399" s="20"/>
      <c r="G399" s="20"/>
      <c r="H399" s="21"/>
    </row>
    <row r="405" ht="12.75">
      <c r="C405" s="4"/>
    </row>
    <row r="406" ht="12.75">
      <c r="C406" s="4"/>
    </row>
    <row r="407" ht="12.75">
      <c r="C407" s="4"/>
    </row>
    <row r="408" ht="12.75">
      <c r="C408" s="4"/>
    </row>
    <row r="409" ht="12.75">
      <c r="C409" s="4"/>
    </row>
    <row r="410" ht="12.75">
      <c r="C410" s="4"/>
    </row>
    <row r="411" ht="12.75">
      <c r="C411" s="4"/>
    </row>
    <row r="412" ht="12.75">
      <c r="C412" s="4"/>
    </row>
    <row r="413" ht="12.75">
      <c r="C413" s="4"/>
    </row>
    <row r="414" ht="12.75">
      <c r="C414" s="4"/>
    </row>
    <row r="415" ht="12.75">
      <c r="C415" s="4"/>
    </row>
    <row r="416" ht="12.75">
      <c r="C416" s="4"/>
    </row>
    <row r="417" ht="12.75">
      <c r="C417" s="4"/>
    </row>
    <row r="418" ht="12.75">
      <c r="C418" s="4"/>
    </row>
    <row r="419" ht="12.75">
      <c r="C419" s="4"/>
    </row>
    <row r="420" ht="12.75">
      <c r="C420" s="4"/>
    </row>
    <row r="421" ht="12.75">
      <c r="C421" s="4"/>
    </row>
    <row r="422" ht="12.75">
      <c r="C422" s="4"/>
    </row>
  </sheetData>
  <sheetProtection password="C150" sheet="1"/>
  <mergeCells count="21">
    <mergeCell ref="A6:H6"/>
    <mergeCell ref="A1:H1"/>
    <mergeCell ref="C377:H377"/>
    <mergeCell ref="C378:H378"/>
    <mergeCell ref="C379:H379"/>
    <mergeCell ref="C380:H380"/>
    <mergeCell ref="A9:B9"/>
    <mergeCell ref="C381:H381"/>
    <mergeCell ref="C382:H382"/>
    <mergeCell ref="C383:H383"/>
    <mergeCell ref="C384:H384"/>
    <mergeCell ref="C385:H385"/>
    <mergeCell ref="C386:H386"/>
    <mergeCell ref="C393:H393"/>
    <mergeCell ref="C394:H394"/>
    <mergeCell ref="C387:H387"/>
    <mergeCell ref="C388:H388"/>
    <mergeCell ref="C389:H389"/>
    <mergeCell ref="C390:H390"/>
    <mergeCell ref="C391:H391"/>
    <mergeCell ref="C392:H392"/>
  </mergeCells>
  <hyperlinks>
    <hyperlink ref="D216"/>
    <hyperlink ref="D200"/>
    <hyperlink ref="D214"/>
    <hyperlink ref="D196"/>
    <hyperlink ref="C196" display="Espelho de pvc 4x2&quot; (100x50mm) com:"/>
    <hyperlink ref="C214" display="Vergalhão roca total 1/4&quot;"/>
    <hyperlink ref="C200" display="          - tomada 2P+T c/ universal"/>
    <hyperlink ref="C216" display="Parafusos, porcas e arruelas para perfilados/eletrocalha"/>
    <hyperlink ref="D258"/>
    <hyperlink ref="D257"/>
    <hyperlink ref="C257" display="Espelho de pvc 4x2&quot; (100x50mm) com:"/>
    <hyperlink ref="D288"/>
    <hyperlink ref="C288" display="          - tomada 2P+T c/ universal"/>
    <hyperlink ref="D201"/>
    <hyperlink ref="C201" display="          - tomada 2P+T c/ universal"/>
    <hyperlink ref="D287"/>
    <hyperlink ref="C287" display="Espelho de pvc 4x2&quot; (100x50mm) com:"/>
    <hyperlink ref="D198"/>
    <hyperlink ref="D199"/>
    <hyperlink ref="C198"/>
    <hyperlink ref="D217"/>
    <hyperlink ref="C220"/>
    <hyperlink ref="C218"/>
    <hyperlink ref="C219"/>
    <hyperlink ref="C217"/>
    <hyperlink ref="D202"/>
    <hyperlink ref="C202" display="          - tomada 2P+T c/ universal"/>
    <hyperlink ref="D208"/>
    <hyperlink ref="D209"/>
    <hyperlink ref="D210"/>
    <hyperlink ref="C210" display="Suporte suspensão para eletrocalha 50x50mm "/>
    <hyperlink ref="C208" display="Eletrocalha perfurada 50x50mm "/>
    <hyperlink ref="C209" display="Tampa para eletrocalha 50mm"/>
    <hyperlink ref="C212"/>
    <hyperlink ref="C258" display="          - tomada 2P+T c/ universal"/>
    <hyperlink ref="D283"/>
    <hyperlink ref="D281"/>
    <hyperlink ref="D270"/>
    <hyperlink ref="D271"/>
    <hyperlink ref="D272"/>
    <hyperlink ref="C272" display="Suporte suspensão para eletrocalha 50x50mm "/>
    <hyperlink ref="C270" display="Eletrocalha perfurada 50x50mm "/>
    <hyperlink ref="C271" display="Tampa para eletrocalha 50mm"/>
    <hyperlink ref="C281" display="Vergalhão roca total 1/4&quot;"/>
    <hyperlink ref="C283" display="Parafusos, porcas e arruelas para perfilados/eletrocalha"/>
    <hyperlink ref="C273"/>
    <hyperlink ref="D275"/>
    <hyperlink ref="D276"/>
    <hyperlink ref="D277"/>
    <hyperlink ref="C277" display="Suporte suspensão para eletrocalha 50x50mm "/>
    <hyperlink ref="C275" display="Eletrocalha perfurada 50x50mm "/>
    <hyperlink ref="C276" display="Tampa para eletrocalha 50mm"/>
    <hyperlink ref="C279"/>
    <hyperlink ref="D331"/>
    <hyperlink ref="D329"/>
    <hyperlink ref="C329" display="Vergalhão roca total 1/4&quot;"/>
    <hyperlink ref="C331" display="Parafusos, porcas e arruelas para perfilados/eletrocalha"/>
    <hyperlink ref="D322"/>
    <hyperlink ref="D323"/>
    <hyperlink ref="D324"/>
    <hyperlink ref="C324" display="Suporte suspensão para eletrocalha 50x50mm "/>
    <hyperlink ref="C322" display="Eletrocalha perfurada 50x50mm "/>
    <hyperlink ref="C323" display="Tampa para eletrocalha 50mm"/>
    <hyperlink ref="C325" display="TE horizontal p/ eletrocalha 50x50mm "/>
    <hyperlink ref="C327"/>
    <hyperlink ref="D255"/>
    <hyperlink ref="D256"/>
  </hyperlinks>
  <printOptions horizontalCentered="1"/>
  <pageMargins left="0.2362204724409449" right="0.2362204724409449" top="1.1479166666666667" bottom="0.8267716535433072" header="0.31496062992125984" footer="0.31496062992125984"/>
  <pageSetup horizontalDpi="600" verticalDpi="600" orientation="landscape" paperSize="9" scale="95" r:id="rId3"/>
  <headerFooter alignWithMargins="0">
    <oddHeader>&amp;L&amp;"MS Sans Serif,Negrito"&amp;12&amp;G
&amp;"Arial,Normal"&amp;9UNIDADE DE ENGENHARIA
Gerência de Projetos e Obras Civis
&amp;R&amp;"MS Sans Serif,Negrito"&amp;8FOLHA &amp;P/&amp;N
AGÊNCIA    Nº PLANILHA
PAA PORTO MAUA/RS</oddHeader>
    <oddFooter>&amp;L&amp;8ÁREA:&amp;15                          &amp;8EXEC.:&amp;15                        &amp;8CONF.:&amp;15                         &amp;8AUTORIZ.:                       &amp;10
           &amp;R&amp;8FORNECEDOR:                                             DATA: __/__/__
&amp;7&amp;F</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Samuel Petroli</cp:lastModifiedBy>
  <cp:lastPrinted>2012-09-24T17:13:17Z</cp:lastPrinted>
  <dcterms:created xsi:type="dcterms:W3CDTF">2000-05-25T11:19:14Z</dcterms:created>
  <dcterms:modified xsi:type="dcterms:W3CDTF">2012-10-05T15:26:29Z</dcterms:modified>
  <cp:category/>
  <cp:version/>
  <cp:contentType/>
  <cp:contentStatus/>
</cp:coreProperties>
</file>